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onnections.xml" ContentType="application/vnd.openxmlformats-officedocument.spreadsheetml.connections+xml"/>
  <Override PartName="/xl/comments1.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66925"/>
  <mc:AlternateContent xmlns:mc="http://schemas.openxmlformats.org/markup-compatibility/2006">
    <mc:Choice Requires="x15">
      <x15ac:absPath xmlns:x15ac="http://schemas.microsoft.com/office/spreadsheetml/2010/11/ac" url="\\asofs1\SEC_AMFC\06_通信課程\04_広報\12_ホームページ\出願書類改良\実務経験証明書・申告書作成ツール\"/>
    </mc:Choice>
  </mc:AlternateContent>
  <xr:revisionPtr revIDLastSave="0" documentId="13_ncr:1_{1D0679DE-E3E5-422F-8344-EADF4BF54D62}" xr6:coauthVersionLast="47" xr6:coauthVersionMax="47" xr10:uidLastSave="{00000000-0000-0000-0000-000000000000}"/>
  <workbookProtection workbookAlgorithmName="SHA-512" workbookHashValue="Lxr+UqPrmfTty3Kd76PrkU/dgXmBNrhJ8TAH9hT+b14KvUDuR6eV4dRK9hzJtpATiIQ5gotAsP5SPiZqncqa8w==" workbookSaltValue="DyTqLi9ObY/SW71YDKZ7Kw==" workbookSpinCount="100000" lockStructure="1"/>
  <bookViews>
    <workbookView xWindow="-110" yWindow="-110" windowWidth="19420" windowHeight="10420" tabRatio="753" xr2:uid="{2D10F602-24F4-40A3-AB1F-BAB5C487520E}"/>
  </bookViews>
  <sheets>
    <sheet name="実務経験入力シート" sheetId="3" r:id="rId1"/>
    <sheet name="実務経験（見込）申告書（様式8）" sheetId="2" r:id="rId2"/>
    <sheet name="実務経験（見込）証明書①（様式9）" sheetId="1" r:id="rId3"/>
    <sheet name="実務証明書②" sheetId="6" r:id="rId4"/>
    <sheet name="実務証明書③" sheetId="7" r:id="rId5"/>
    <sheet name="実務証明書④" sheetId="8" r:id="rId6"/>
    <sheet name="実務証明書⑤" sheetId="9" r:id="rId7"/>
    <sheet name="精神実務一覧マスタ" sheetId="5"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8" i="2" l="1"/>
  <c r="V18" i="2"/>
  <c r="S18" i="2"/>
  <c r="Z7" i="6" l="1"/>
  <c r="Z7" i="7"/>
  <c r="Z7" i="8"/>
  <c r="Z7" i="9"/>
  <c r="Z7" i="1"/>
  <c r="H6" i="6"/>
  <c r="H6" i="7"/>
  <c r="H6" i="8"/>
  <c r="H6" i="9"/>
  <c r="H6" i="1"/>
  <c r="H7" i="6"/>
  <c r="H7" i="7"/>
  <c r="H7" i="8"/>
  <c r="H7" i="9"/>
  <c r="H7" i="1"/>
  <c r="T12" i="2"/>
  <c r="T10" i="2"/>
  <c r="T9" i="2"/>
  <c r="G65" i="3"/>
  <c r="H13" i="9" s="1"/>
  <c r="G63" i="3"/>
  <c r="H10" i="9" s="1"/>
  <c r="G55" i="3"/>
  <c r="J29" i="2" s="1"/>
  <c r="G53" i="3"/>
  <c r="C29" i="2" s="1"/>
  <c r="G45" i="3"/>
  <c r="J25" i="2" s="1"/>
  <c r="G43" i="3"/>
  <c r="C25" i="2" s="1"/>
  <c r="G35" i="3"/>
  <c r="J21" i="2" s="1"/>
  <c r="G33" i="3"/>
  <c r="H10" i="6" s="1"/>
  <c r="G23" i="3"/>
  <c r="J17" i="2" s="1"/>
  <c r="G21" i="3"/>
  <c r="C17" i="2" s="1"/>
  <c r="AC22" i="9"/>
  <c r="Z22" i="9"/>
  <c r="V22" i="9"/>
  <c r="P22" i="9"/>
  <c r="M22" i="9"/>
  <c r="I22" i="9"/>
  <c r="AC22" i="8"/>
  <c r="Z22" i="8"/>
  <c r="V22" i="8"/>
  <c r="P22" i="8"/>
  <c r="M22" i="8"/>
  <c r="I22" i="8"/>
  <c r="AC22" i="7"/>
  <c r="Z22" i="7"/>
  <c r="V22" i="7"/>
  <c r="P22" i="7"/>
  <c r="M22" i="7"/>
  <c r="I22" i="7"/>
  <c r="AC22" i="6"/>
  <c r="Z22" i="6"/>
  <c r="V22" i="6"/>
  <c r="P22" i="6"/>
  <c r="M22" i="6"/>
  <c r="I22" i="6"/>
  <c r="Z35" i="2"/>
  <c r="X35" i="2"/>
  <c r="U35" i="2"/>
  <c r="X34" i="2"/>
  <c r="V34" i="2"/>
  <c r="S34" i="2"/>
  <c r="Z31" i="2"/>
  <c r="X31" i="2"/>
  <c r="U31" i="2"/>
  <c r="X30" i="2"/>
  <c r="V30" i="2"/>
  <c r="S30" i="2"/>
  <c r="Z27" i="2"/>
  <c r="X27" i="2"/>
  <c r="U27" i="2"/>
  <c r="X26" i="2"/>
  <c r="V26" i="2"/>
  <c r="S26" i="2"/>
  <c r="Z23" i="2"/>
  <c r="X23" i="2"/>
  <c r="U23" i="2"/>
  <c r="X22" i="2"/>
  <c r="V22" i="2"/>
  <c r="S22" i="2"/>
  <c r="O17" i="2"/>
  <c r="O33" i="2"/>
  <c r="O29" i="2"/>
  <c r="O25" i="2"/>
  <c r="O21" i="2"/>
  <c r="C47" i="2"/>
  <c r="O47" i="2" s="1"/>
  <c r="D23" i="9" s="1"/>
  <c r="C46" i="2"/>
  <c r="O46" i="2" s="1"/>
  <c r="D23" i="8" s="1"/>
  <c r="C45" i="2"/>
  <c r="O45" i="2" s="1"/>
  <c r="D23" i="7" s="1"/>
  <c r="C44" i="2"/>
  <c r="O44" i="2" s="1"/>
  <c r="D23" i="6" s="1"/>
  <c r="C42" i="2"/>
  <c r="O42" i="2" s="1"/>
  <c r="T47" i="2" l="1"/>
  <c r="P47" i="2"/>
  <c r="P46" i="2"/>
  <c r="P45" i="2"/>
  <c r="P42" i="2"/>
  <c r="P44" i="2"/>
  <c r="B42" i="2"/>
  <c r="I47" i="2"/>
  <c r="Q47" i="2" s="1"/>
  <c r="F23" i="9" s="1"/>
  <c r="B44" i="2"/>
  <c r="C33" i="2"/>
  <c r="J33" i="2"/>
  <c r="H10" i="8"/>
  <c r="H13" i="8"/>
  <c r="H10" i="7"/>
  <c r="H13" i="7"/>
  <c r="H13" i="6"/>
  <c r="C21" i="2"/>
  <c r="I46" i="2"/>
  <c r="Q46" i="2" s="1"/>
  <c r="F23" i="8" s="1"/>
  <c r="B46" i="2"/>
  <c r="I45" i="2"/>
  <c r="Q45" i="2" s="1"/>
  <c r="F23" i="7" s="1"/>
  <c r="B45" i="2"/>
  <c r="I44" i="2"/>
  <c r="Q44" i="2" s="1"/>
  <c r="F23" i="6" s="1"/>
  <c r="B47" i="2"/>
  <c r="Z19" i="2"/>
  <c r="X19" i="2"/>
  <c r="U19" i="2"/>
  <c r="AA18" i="2" s="1"/>
  <c r="N44" i="2"/>
  <c r="N45" i="2"/>
  <c r="N46" i="2"/>
  <c r="N47" i="2"/>
  <c r="H44" i="2"/>
  <c r="H45" i="2"/>
  <c r="H46" i="2"/>
  <c r="H47" i="2"/>
  <c r="C43" i="2"/>
  <c r="I42" i="2"/>
  <c r="AC22" i="1"/>
  <c r="Z22" i="1"/>
  <c r="V22" i="1"/>
  <c r="P22" i="1"/>
  <c r="M22" i="1"/>
  <c r="I22" i="1"/>
  <c r="P18" i="1"/>
  <c r="M18" i="1"/>
  <c r="I18" i="1"/>
  <c r="H13" i="1"/>
  <c r="H10" i="1"/>
  <c r="A14" i="2"/>
  <c r="O43" i="2" l="1"/>
  <c r="D23" i="1" s="1"/>
  <c r="Q43" i="2"/>
  <c r="F23" i="1" s="1"/>
  <c r="Q42" i="2"/>
  <c r="R42" i="2"/>
  <c r="R47" i="2"/>
  <c r="R46" i="2"/>
  <c r="R45" i="2"/>
  <c r="R44" i="2"/>
  <c r="P43" i="2"/>
  <c r="B43" i="2"/>
  <c r="I43" i="2"/>
  <c r="R43" i="2" s="1"/>
  <c r="H43" i="2"/>
  <c r="N42" i="2"/>
  <c r="H42" i="2"/>
  <c r="N43" i="2"/>
  <c r="V4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豊田　弥生</author>
  </authors>
  <commentList>
    <comment ref="C17" authorId="0" shapeId="0" xr:uid="{EFFDB17B-A2DD-4203-B783-24707CE5C719}">
      <text>
        <r>
          <rPr>
            <b/>
            <sz val="9"/>
            <color indexed="81"/>
            <rFont val="MS P ゴシック"/>
            <family val="3"/>
            <charset val="128"/>
          </rPr>
          <t>ASO:</t>
        </r>
        <r>
          <rPr>
            <sz val="9"/>
            <color indexed="81"/>
            <rFont val="MS P ゴシック"/>
            <family val="3"/>
            <charset val="128"/>
          </rPr>
          <t xml:space="preserve">
文字のサイズだけ変えられるようになっています。</t>
        </r>
      </text>
    </comment>
    <comment ref="J17" authorId="0" shapeId="0" xr:uid="{567994D0-08E9-4F3E-9304-52EFC2E72FD6}">
      <text>
        <r>
          <rPr>
            <b/>
            <sz val="9"/>
            <color indexed="81"/>
            <rFont val="MS P ゴシック"/>
            <family val="3"/>
            <charset val="128"/>
          </rPr>
          <t>ASO:</t>
        </r>
        <r>
          <rPr>
            <sz val="9"/>
            <color indexed="81"/>
            <rFont val="MS P ゴシック"/>
            <family val="3"/>
            <charset val="128"/>
          </rPr>
          <t xml:space="preserve">
文字のサイズだけ変えられるようになっています。</t>
        </r>
      </text>
    </comment>
    <comment ref="AD17" authorId="0" shapeId="0" xr:uid="{9563E1F7-8C11-41A6-A33E-FBCC7697BD2A}">
      <text>
        <r>
          <rPr>
            <b/>
            <sz val="9"/>
            <color indexed="81"/>
            <rFont val="MS P ゴシック"/>
            <family val="3"/>
            <charset val="128"/>
          </rPr>
          <t>ASO:
証明書の代表者名を手書きしてください。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6359187-5600-443D-B599-A6B566C23BA8}" keepAlive="1" name="クエリ - 社福実務" description="ブック内の '社福実務' クエリへの接続です。" type="5" refreshedVersion="0" background="1">
    <dbPr connection="Provider=Microsoft.Mashup.OleDb.1;Data Source=$Workbook$;Location=社福実務;Extended Properties=&quot;&quot;" command="SELECT * FROM [社福実務]"/>
  </connection>
  <connection id="2" xr16:uid="{B6780CC1-1839-4606-ABDC-FCF10B9DD24C}" keepAlive="1" name="クエリ - 社福実務 (2)" description="ブック内の '社福実務 (2)' クエリへの接続です。" type="5" refreshedVersion="7" background="1" saveData="1">
    <dbPr connection="Provider=Microsoft.Mashup.OleDb.1;Data Source=$Workbook$;Location=&quot;社福実務 (2)&quot;;Extended Properties=&quot;&quot;" command="SELECT * FROM [社福実務 (2)]"/>
  </connection>
</connections>
</file>

<file path=xl/sharedStrings.xml><?xml version="1.0" encoding="utf-8"?>
<sst xmlns="http://schemas.openxmlformats.org/spreadsheetml/2006/main" count="825" uniqueCount="276">
  <si>
    <t>職種</t>
    <rPh sb="0" eb="2">
      <t>ショクシュ</t>
    </rPh>
    <phoneticPr fontId="1"/>
  </si>
  <si>
    <t>施設(事業)種類 (いずれも精神障害者に対してサービスを提供するものに限る)</t>
  </si>
  <si>
    <t>職種</t>
  </si>
  <si>
    <t>コード</t>
  </si>
  <si>
    <t>精神科ソーシャルワーカー</t>
  </si>
  <si>
    <t>母子支援員</t>
  </si>
  <si>
    <t>精神科病院</t>
  </si>
  <si>
    <t>医療ソーシャルワーカー</t>
  </si>
  <si>
    <t>母子生活支援施設</t>
  </si>
  <si>
    <t>少年を指導する職員</t>
  </si>
  <si>
    <t>精神保健福祉相談員</t>
  </si>
  <si>
    <t>心理療法担当職員</t>
  </si>
  <si>
    <t>社会福祉士</t>
  </si>
  <si>
    <t>精神保健福祉センター</t>
  </si>
  <si>
    <t>自立支援担当職員</t>
  </si>
  <si>
    <t>障害児相談支援事業を行う施設</t>
  </si>
  <si>
    <t>個別対応職員</t>
  </si>
  <si>
    <t>心理判定員</t>
  </si>
  <si>
    <t>相談支援専門員</t>
  </si>
  <si>
    <t>相談支援員</t>
  </si>
  <si>
    <t>児童自立支援専門員</t>
  </si>
  <si>
    <t>相談援助業務に従事する職員</t>
  </si>
  <si>
    <t>児童生活支援員</t>
  </si>
  <si>
    <t>児童自立支援施設</t>
  </si>
  <si>
    <t>家庭支援専門相談員</t>
  </si>
  <si>
    <t>職業指導員</t>
  </si>
  <si>
    <t>児童指導員</t>
  </si>
  <si>
    <t>乳児院</t>
  </si>
  <si>
    <t>児童家庭支援センター</t>
  </si>
  <si>
    <t>児童福祉施設の設備及び運営に関する基準」第88条の3第1項に規定する職員</t>
  </si>
  <si>
    <t>保育士</t>
  </si>
  <si>
    <t>相談援助業務を行う指導員</t>
  </si>
  <si>
    <t>里親支援専門相談員</t>
  </si>
  <si>
    <t>児童自立生活援助事業を行う施設</t>
  </si>
  <si>
    <t>児童養護施設</t>
  </si>
  <si>
    <t>里親制度等普及促進担当者</t>
  </si>
  <si>
    <t>里親等支援員</t>
  </si>
  <si>
    <t>里親支援センター 社会的養護自立支援拠点事業を行う施設</t>
  </si>
  <si>
    <t>里親研修等担当者</t>
  </si>
  <si>
    <t>養親等相談支援員</t>
  </si>
  <si>
    <t>支援コーディネーター</t>
  </si>
  <si>
    <t>生活相談支援員</t>
  </si>
  <si>
    <t>妊産婦等生活援助事業を行う施設</t>
  </si>
  <si>
    <t>就労相談支援員</t>
  </si>
  <si>
    <t>児童発達支援管理責任者</t>
  </si>
  <si>
    <t>心理担当職員</t>
  </si>
  <si>
    <t>保健所</t>
  </si>
  <si>
    <t>市町村保健センター</t>
  </si>
  <si>
    <t>児童福祉司</t>
  </si>
  <si>
    <t>児童相談所</t>
  </si>
  <si>
    <t>児童心理司</t>
  </si>
  <si>
    <t>受付相談員</t>
  </si>
  <si>
    <t>相談員</t>
  </si>
  <si>
    <t>電話相談員</t>
  </si>
  <si>
    <t>救護施設</t>
  </si>
  <si>
    <t>生活指導員</t>
  </si>
  <si>
    <t>更生施設</t>
  </si>
  <si>
    <t>被保護者就労支援事業を行う事業所</t>
  </si>
  <si>
    <t>就労支援員</t>
  </si>
  <si>
    <t>都道府県社会福祉協議会 日常生活自立支援事業</t>
  </si>
  <si>
    <t>専門員</t>
  </si>
  <si>
    <t>福祉活動専門員</t>
  </si>
  <si>
    <t>被保護者就労準備支援担当者</t>
  </si>
  <si>
    <t>相談援助業務(主として身体障害者、知的障害者、精神障害者に対するものに限る)に従事する職員</t>
  </si>
  <si>
    <t>相談支援に従事する者</t>
  </si>
  <si>
    <t>市町村社会福祉協議会</t>
  </si>
  <si>
    <t>知的障害者福祉司</t>
  </si>
  <si>
    <t>生活支援員</t>
  </si>
  <si>
    <t>知的障害者更生相談所</t>
  </si>
  <si>
    <t>生活支援提供責任者</t>
  </si>
  <si>
    <t>職能判定員</t>
  </si>
  <si>
    <t>ケース・ワーカー</t>
  </si>
  <si>
    <t>社会復帰調整官</t>
  </si>
  <si>
    <t>保護観察所</t>
  </si>
  <si>
    <t>日常生活支援住居施設</t>
  </si>
  <si>
    <t>保護観察官</t>
  </si>
  <si>
    <t>市役所の精神障害者に対してサービスを提供する部署</t>
  </si>
  <si>
    <t>広域障害者職業センター</t>
  </si>
  <si>
    <t>障害者職業カウンセラー</t>
  </si>
  <si>
    <t>地域障害者職業センター</t>
  </si>
  <si>
    <t>職場適応援助者</t>
  </si>
  <si>
    <t>主任就業支援担当者</t>
  </si>
  <si>
    <t>区役所の精神障害者に対してサービスを提供する部署</t>
  </si>
  <si>
    <t>就業支援担当者</t>
  </si>
  <si>
    <t>障害者就業・生活支援センター</t>
  </si>
  <si>
    <t>主任職場定着支援担当者</t>
  </si>
  <si>
    <t>生活支援担当職員</t>
  </si>
  <si>
    <t>町村役場の精神障害者に対してサービスを提供する部署</t>
  </si>
  <si>
    <t>心理支援員</t>
  </si>
  <si>
    <t>女性相談支援センター</t>
  </si>
  <si>
    <t>女性相談支援員</t>
  </si>
  <si>
    <t>入所者の自立支援を行う職員</t>
  </si>
  <si>
    <t>女性自立支援施設</t>
  </si>
  <si>
    <t>主任相談支援員</t>
  </si>
  <si>
    <t>生活困窮者自立相談支援事業を行う自立相談支援機関</t>
  </si>
  <si>
    <t>刑務官</t>
  </si>
  <si>
    <t>法務教官</t>
  </si>
  <si>
    <t>刑事施設</t>
  </si>
  <si>
    <t>家計改善支援員</t>
  </si>
  <si>
    <t>法務技官(心理)</t>
  </si>
  <si>
    <t>就労準備支援担当者</t>
  </si>
  <si>
    <t>福祉専門官</t>
  </si>
  <si>
    <t>少年院</t>
  </si>
  <si>
    <t>生活困窮者就労準備支援事業を行う事業所</t>
  </si>
  <si>
    <t>少年鑑別所</t>
  </si>
  <si>
    <t>補導に当たる職員</t>
  </si>
  <si>
    <t>生活困窮者家計改善支援事業を行う事業所</t>
  </si>
  <si>
    <t>福祉職員</t>
  </si>
  <si>
    <t>更生保護施設</t>
  </si>
  <si>
    <t>薬物専門職員</t>
  </si>
  <si>
    <t>訪問支援職員</t>
  </si>
  <si>
    <t>相談支援を担当する職員</t>
  </si>
  <si>
    <t>発達障害者支援センター</t>
  </si>
  <si>
    <t>査察指導員</t>
  </si>
  <si>
    <t>就労支援を担当する職員</t>
  </si>
  <si>
    <t>身体障害者福祉司</t>
  </si>
  <si>
    <t>サービス管理責任者</t>
  </si>
  <si>
    <t>老人福祉指導主事</t>
  </si>
  <si>
    <t>現業員</t>
  </si>
  <si>
    <t>家庭児童福祉主事</t>
  </si>
  <si>
    <t>家庭相談員</t>
  </si>
  <si>
    <t>面接員に相当する職員</t>
  </si>
  <si>
    <t>福祉事務所</t>
  </si>
  <si>
    <t>母子・父子自立支援員</t>
  </si>
  <si>
    <t>母子・父子自立支援プログラム策定員</t>
  </si>
  <si>
    <t>就業支援専門員</t>
  </si>
  <si>
    <t>生活保護法第55条の7第1項に規定する被保護者就労支援事業に従事する就労支援員</t>
  </si>
  <si>
    <t>就労定着支援を行う施設</t>
  </si>
  <si>
    <t>就労定着支援員</t>
  </si>
  <si>
    <t>地域包括支援センター</t>
  </si>
  <si>
    <t>自立生活援助を行う施設</t>
  </si>
  <si>
    <t>地域生活支援員</t>
  </si>
  <si>
    <t>公共職業安定所</t>
  </si>
  <si>
    <t>精神・発達障害者雇用サポーター</t>
  </si>
  <si>
    <t>障害学生等雇用サポーター</t>
  </si>
  <si>
    <t>精神障害者地域移行支援特別対策事業を行う施設</t>
  </si>
  <si>
    <t>地域体制整備コーディネーター</t>
  </si>
  <si>
    <t>地域移行推進員</t>
  </si>
  <si>
    <t>アウトリーチ事業、アウトリーチ支援を行う施設</t>
  </si>
  <si>
    <t>第1号職場適応援助者助成金又は訪問型職場適応援助者助成金受給資格認定法人</t>
  </si>
  <si>
    <t>第1号職場適応援助者養成研修又は訪問型職場適応援助者養成研修を修了した職員であって、職場適応援助を行っている者</t>
  </si>
  <si>
    <t>訪問型職場適応援助者養成研修を修了した職員であって、職場適応援助を行っている者</t>
  </si>
  <si>
    <t>スクールソーシャルワーカー</t>
  </si>
  <si>
    <t>スクールソーシャルワーカー活用事業を行う施設</t>
  </si>
  <si>
    <t>一般相談支援事業を行う施設 (相談支援事業を行う施設であった期間を含む)</t>
  </si>
  <si>
    <t>母子家庭等就業,自立支援センター事業、一般市等就業・自立支援事業を行う施設</t>
  </si>
  <si>
    <t>特定相談支援事業を行う施設 (相談支援事業を行う施設であった期間を含む)</t>
  </si>
  <si>
    <t>ひきこもり地域支援センター</t>
  </si>
  <si>
    <t>ひきこもり支援コーディネーター</t>
  </si>
  <si>
    <t>地域生活定着支援センター</t>
  </si>
  <si>
    <t>障害者支援施設</t>
  </si>
  <si>
    <t>生活相談指導員</t>
  </si>
  <si>
    <t>地域若者サポートステーション</t>
  </si>
  <si>
    <t>高次脳機能障害者の支援の拠点となる機関</t>
  </si>
  <si>
    <t>地域活動支援センター</t>
  </si>
  <si>
    <t>指導員</t>
  </si>
  <si>
    <t>福祉ホーム</t>
  </si>
  <si>
    <t>管理人</t>
  </si>
  <si>
    <t>基幹相談支援センター</t>
  </si>
  <si>
    <t>世話人</t>
  </si>
  <si>
    <t>障害者社会復帰指導員</t>
  </si>
  <si>
    <t>ホームレス自立支援事業を行う施設</t>
  </si>
  <si>
    <t>「セーフティネット支援対策等事業の実施について」 別添1の3(1)に規定する就労支援事業に従事する就労支援員</t>
  </si>
  <si>
    <t>訪問型職場適応援助に係る受給資格認定法人</t>
  </si>
  <si>
    <t>コード</t>
    <phoneticPr fontId="1"/>
  </si>
  <si>
    <t>（様式9）</t>
    <rPh sb="1" eb="3">
      <t>ヨウシキ</t>
    </rPh>
    <phoneticPr fontId="1"/>
  </si>
  <si>
    <t>実務経験（見込）証明書</t>
    <rPh sb="0" eb="2">
      <t>ジツム</t>
    </rPh>
    <rPh sb="2" eb="4">
      <t>ケイケン</t>
    </rPh>
    <rPh sb="5" eb="7">
      <t>ミコミ</t>
    </rPh>
    <rPh sb="8" eb="11">
      <t>ショウメイショ</t>
    </rPh>
    <phoneticPr fontId="1"/>
  </si>
  <si>
    <t>ふりがな</t>
    <phoneticPr fontId="1"/>
  </si>
  <si>
    <t>施設（事業）等種類</t>
    <rPh sb="0" eb="2">
      <t>シセツ</t>
    </rPh>
    <rPh sb="3" eb="5">
      <t>ジギョウ</t>
    </rPh>
    <rPh sb="6" eb="7">
      <t>トウ</t>
    </rPh>
    <rPh sb="7" eb="9">
      <t>シュルイ</t>
    </rPh>
    <phoneticPr fontId="1"/>
  </si>
  <si>
    <t>（1）、（2）いずれかにご記入ください。</t>
    <rPh sb="13" eb="15">
      <t>キニュウ</t>
    </rPh>
    <phoneticPr fontId="1"/>
  </si>
  <si>
    <t>＜現職の実務経験＞</t>
    <rPh sb="1" eb="3">
      <t>ゲンショク</t>
    </rPh>
    <rPh sb="4" eb="6">
      <t>ジツム</t>
    </rPh>
    <rPh sb="6" eb="8">
      <t>ケイケン</t>
    </rPh>
    <phoneticPr fontId="1"/>
  </si>
  <si>
    <t>年</t>
    <rPh sb="0" eb="1">
      <t>ネン</t>
    </rPh>
    <phoneticPr fontId="1"/>
  </si>
  <si>
    <t>月</t>
    <rPh sb="0" eb="1">
      <t>ガツ</t>
    </rPh>
    <phoneticPr fontId="1"/>
  </si>
  <si>
    <t>日</t>
    <rPh sb="0" eb="1">
      <t>ニチ</t>
    </rPh>
    <phoneticPr fontId="1"/>
  </si>
  <si>
    <t>上記の者は、西暦</t>
    <rPh sb="0" eb="2">
      <t>ジョウキ</t>
    </rPh>
    <rPh sb="3" eb="4">
      <t>モノ</t>
    </rPh>
    <rPh sb="6" eb="8">
      <t>セイレキ</t>
    </rPh>
    <phoneticPr fontId="1"/>
  </si>
  <si>
    <t>(1)</t>
    <phoneticPr fontId="1"/>
  </si>
  <si>
    <t>(2)</t>
    <phoneticPr fontId="1"/>
  </si>
  <si>
    <t>日から西暦</t>
    <rPh sb="0" eb="1">
      <t>ニチ</t>
    </rPh>
    <rPh sb="3" eb="5">
      <t>セイレキ</t>
    </rPh>
    <phoneticPr fontId="1"/>
  </si>
  <si>
    <t>日まで、</t>
    <rPh sb="0" eb="1">
      <t>ニチ</t>
    </rPh>
    <phoneticPr fontId="1"/>
  </si>
  <si>
    <t>西暦</t>
    <rPh sb="0" eb="2">
      <t>セイレキ</t>
    </rPh>
    <phoneticPr fontId="1"/>
  </si>
  <si>
    <t>職　　　種</t>
    <rPh sb="0" eb="1">
      <t>ショク</t>
    </rPh>
    <rPh sb="4" eb="5">
      <t>シュ</t>
    </rPh>
    <phoneticPr fontId="1"/>
  </si>
  <si>
    <t>氏　　　名</t>
    <rPh sb="0" eb="1">
      <t>シ</t>
    </rPh>
    <rPh sb="4" eb="5">
      <t>ナ</t>
    </rPh>
    <phoneticPr fontId="1"/>
  </si>
  <si>
    <t>生　年　月　日</t>
    <rPh sb="0" eb="1">
      <t>セイ</t>
    </rPh>
    <rPh sb="2" eb="3">
      <t>トシ</t>
    </rPh>
    <rPh sb="4" eb="5">
      <t>ツキ</t>
    </rPh>
    <rPh sb="6" eb="7">
      <t>ヒ</t>
    </rPh>
    <phoneticPr fontId="1"/>
  </si>
  <si>
    <t>から現在まで当施設・機関において、</t>
    <rPh sb="2" eb="4">
      <t>ゲンザイ</t>
    </rPh>
    <rPh sb="6" eb="9">
      <t>トウシセツ</t>
    </rPh>
    <rPh sb="10" eb="12">
      <t>キカン</t>
    </rPh>
    <phoneticPr fontId="1"/>
  </si>
  <si>
    <r>
      <t>精神障害者の社会復帰に関する相談援助を業務として</t>
    </r>
    <r>
      <rPr>
        <u/>
        <sz val="11"/>
        <color theme="1"/>
        <rFont val="游ゴシック"/>
        <family val="3"/>
        <charset val="128"/>
        <scheme val="minor"/>
      </rPr>
      <t>行っていることを証明します。</t>
    </r>
    <rPh sb="0" eb="2">
      <t>セイシン</t>
    </rPh>
    <rPh sb="2" eb="3">
      <t>ショウ</t>
    </rPh>
    <rPh sb="3" eb="4">
      <t>ガイ</t>
    </rPh>
    <rPh sb="4" eb="5">
      <t>シャ</t>
    </rPh>
    <rPh sb="6" eb="10">
      <t>シャカイフッキ</t>
    </rPh>
    <rPh sb="11" eb="12">
      <t>カン</t>
    </rPh>
    <rPh sb="14" eb="18">
      <t>ソウダンエンジョ</t>
    </rPh>
    <rPh sb="19" eb="21">
      <t>ギョウム</t>
    </rPh>
    <rPh sb="24" eb="25">
      <t>オコナ</t>
    </rPh>
    <rPh sb="32" eb="34">
      <t>ショウメイ</t>
    </rPh>
    <phoneticPr fontId="1"/>
  </si>
  <si>
    <t>行っていたことを証明します。</t>
    <phoneticPr fontId="1"/>
  </si>
  <si>
    <t>＜過去の実務経験＞</t>
    <rPh sb="1" eb="3">
      <t>カコ</t>
    </rPh>
    <rPh sb="4" eb="6">
      <t>ジツム</t>
    </rPh>
    <rPh sb="6" eb="8">
      <t>ケイケン</t>
    </rPh>
    <phoneticPr fontId="1"/>
  </si>
  <si>
    <t>所在地</t>
    <rPh sb="0" eb="3">
      <t>ショザイチ</t>
    </rPh>
    <phoneticPr fontId="1"/>
  </si>
  <si>
    <t>施設・機関名</t>
    <rPh sb="0" eb="2">
      <t>シセツ</t>
    </rPh>
    <rPh sb="3" eb="5">
      <t>キカン</t>
    </rPh>
    <rPh sb="5" eb="6">
      <t>メイ</t>
    </rPh>
    <phoneticPr fontId="1"/>
  </si>
  <si>
    <t>電話番号</t>
    <rPh sb="0" eb="4">
      <t>デンワバンゴウ</t>
    </rPh>
    <phoneticPr fontId="1"/>
  </si>
  <si>
    <t>施設・機関代表者</t>
    <rPh sb="0" eb="2">
      <t>シセツ</t>
    </rPh>
    <rPh sb="3" eb="5">
      <t>キカン</t>
    </rPh>
    <rPh sb="5" eb="8">
      <t>ダイヒョウシャ</t>
    </rPh>
    <phoneticPr fontId="1"/>
  </si>
  <si>
    <t>施設種別及び職種は、実務経験範囲一覧＜精神保健福祉士：P33～35＞に記載された通りに記入してください。</t>
    <rPh sb="0" eb="4">
      <t>シセツシュベツ</t>
    </rPh>
    <rPh sb="4" eb="5">
      <t>オヨ</t>
    </rPh>
    <rPh sb="6" eb="8">
      <t>ショクシュ</t>
    </rPh>
    <rPh sb="10" eb="12">
      <t>ジツム</t>
    </rPh>
    <rPh sb="12" eb="14">
      <t>ケイケン</t>
    </rPh>
    <rPh sb="14" eb="16">
      <t>ハンイ</t>
    </rPh>
    <rPh sb="16" eb="18">
      <t>イチラン</t>
    </rPh>
    <rPh sb="19" eb="21">
      <t>セイシン</t>
    </rPh>
    <rPh sb="21" eb="26">
      <t>ホケンフクシシ</t>
    </rPh>
    <rPh sb="35" eb="37">
      <t>キサイ</t>
    </rPh>
    <rPh sb="40" eb="41">
      <t>トオ</t>
    </rPh>
    <rPh sb="43" eb="45">
      <t>キニュウ</t>
    </rPh>
    <phoneticPr fontId="1"/>
  </si>
  <si>
    <t>1.</t>
    <phoneticPr fontId="1"/>
  </si>
  <si>
    <t>勤務先での任意の職種は認められません。</t>
    <rPh sb="0" eb="3">
      <t>キンムサキ</t>
    </rPh>
    <rPh sb="5" eb="7">
      <t>ニンイ</t>
    </rPh>
    <rPh sb="8" eb="10">
      <t>ショクシュ</t>
    </rPh>
    <rPh sb="11" eb="12">
      <t>ミト</t>
    </rPh>
    <phoneticPr fontId="1"/>
  </si>
  <si>
    <t>2.</t>
    <phoneticPr fontId="1"/>
  </si>
  <si>
    <t>3.</t>
    <phoneticPr fontId="1"/>
  </si>
  <si>
    <t>本証明書が複数枚必要な場合は、コピーしてご使用ください。</t>
    <rPh sb="0" eb="4">
      <t>ホンショウメイショ</t>
    </rPh>
    <rPh sb="5" eb="8">
      <t>フクスウマイ</t>
    </rPh>
    <rPh sb="8" eb="10">
      <t>ヒツヨウ</t>
    </rPh>
    <rPh sb="11" eb="13">
      <t>バアイ</t>
    </rPh>
    <rPh sb="21" eb="23">
      <t>シヨウ</t>
    </rPh>
    <phoneticPr fontId="1"/>
  </si>
  <si>
    <r>
      <t>証明内容を訂正する場合は、証明</t>
    </r>
    <r>
      <rPr>
        <sz val="9"/>
        <color theme="1"/>
        <rFont val="游ゴシック"/>
        <family val="3"/>
        <charset val="128"/>
      </rPr>
      <t>権者の公印を押印してください。修正テープ等による訂正は認められません。</t>
    </r>
    <rPh sb="0" eb="2">
      <t>ショウメイ</t>
    </rPh>
    <rPh sb="2" eb="4">
      <t>ナイヨウ</t>
    </rPh>
    <rPh sb="5" eb="7">
      <t>テイセイ</t>
    </rPh>
    <rPh sb="9" eb="11">
      <t>バアイ</t>
    </rPh>
    <rPh sb="13" eb="15">
      <t>ショウメイ</t>
    </rPh>
    <rPh sb="15" eb="16">
      <t>ケン</t>
    </rPh>
    <rPh sb="16" eb="17">
      <t>シャ</t>
    </rPh>
    <rPh sb="18" eb="20">
      <t>コウイン</t>
    </rPh>
    <rPh sb="21" eb="23">
      <t>オウイン</t>
    </rPh>
    <rPh sb="30" eb="32">
      <t>シュウセイ</t>
    </rPh>
    <rPh sb="35" eb="36">
      <t>トウ</t>
    </rPh>
    <rPh sb="39" eb="41">
      <t>テイセイ</t>
    </rPh>
    <rPh sb="42" eb="43">
      <t>ミト</t>
    </rPh>
    <phoneticPr fontId="1"/>
  </si>
  <si>
    <t>記入例：P49（精神）</t>
    <rPh sb="0" eb="3">
      <t>キニュウレイ</t>
    </rPh>
    <rPh sb="8" eb="10">
      <t>セイシン</t>
    </rPh>
    <phoneticPr fontId="1"/>
  </si>
  <si>
    <t>生年月日（西暦）</t>
    <rPh sb="0" eb="4">
      <t>セイネンガッピ</t>
    </rPh>
    <rPh sb="5" eb="7">
      <t>セイレキ</t>
    </rPh>
    <phoneticPr fontId="1"/>
  </si>
  <si>
    <t>氏　　名</t>
    <rPh sb="0" eb="1">
      <t>シ</t>
    </rPh>
    <rPh sb="3" eb="4">
      <t>ナ</t>
    </rPh>
    <phoneticPr fontId="1"/>
  </si>
  <si>
    <t>1.基本情報を入力してください。</t>
    <rPh sb="2" eb="6">
      <t>キホンジョウホウ</t>
    </rPh>
    <rPh sb="7" eb="9">
      <t>ニュウリョク</t>
    </rPh>
    <phoneticPr fontId="1"/>
  </si>
  <si>
    <t>施設（事業所）種類</t>
    <rPh sb="0" eb="2">
      <t>シセツ</t>
    </rPh>
    <rPh sb="3" eb="6">
      <t>ジギョウショ</t>
    </rPh>
    <rPh sb="7" eb="9">
      <t>シュルイ</t>
    </rPh>
    <phoneticPr fontId="1"/>
  </si>
  <si>
    <t>から現在</t>
    <rPh sb="2" eb="4">
      <t>ゲンザイ</t>
    </rPh>
    <phoneticPr fontId="1"/>
  </si>
  <si>
    <t>から</t>
    <phoneticPr fontId="1"/>
  </si>
  <si>
    <t>まで</t>
    <phoneticPr fontId="1"/>
  </si>
  <si>
    <t>職　　種</t>
    <rPh sb="0" eb="1">
      <t>ショク</t>
    </rPh>
    <rPh sb="3" eb="4">
      <t>シュ</t>
    </rPh>
    <phoneticPr fontId="1"/>
  </si>
  <si>
    <t>※間違いがないか確認してください</t>
    <rPh sb="1" eb="3">
      <t>マチガ</t>
    </rPh>
    <rPh sb="8" eb="10">
      <t>カクニン</t>
    </rPh>
    <phoneticPr fontId="1"/>
  </si>
  <si>
    <t>記入例：P46（精神）</t>
    <rPh sb="0" eb="3">
      <t>キニュウレイ</t>
    </rPh>
    <rPh sb="8" eb="10">
      <t>セイシン</t>
    </rPh>
    <phoneticPr fontId="1"/>
  </si>
  <si>
    <t>（様式8）</t>
    <rPh sb="1" eb="3">
      <t>ヨウシキ</t>
    </rPh>
    <phoneticPr fontId="1"/>
  </si>
  <si>
    <t>実務経験（見込）申告書</t>
    <rPh sb="0" eb="2">
      <t>ジツム</t>
    </rPh>
    <rPh sb="2" eb="4">
      <t>ケイケン</t>
    </rPh>
    <rPh sb="5" eb="7">
      <t>ミコミ</t>
    </rPh>
    <rPh sb="8" eb="11">
      <t>シンコクショ</t>
    </rPh>
    <phoneticPr fontId="1"/>
  </si>
  <si>
    <t>学校長 殿</t>
    <rPh sb="0" eb="3">
      <t>ガッコウチョウ</t>
    </rPh>
    <rPh sb="4" eb="5">
      <t>ドノ</t>
    </rPh>
    <phoneticPr fontId="1"/>
  </si>
  <si>
    <t>申告者（出願者）氏名（自筆）</t>
    <rPh sb="0" eb="2">
      <t>シンコク</t>
    </rPh>
    <rPh sb="2" eb="3">
      <t>シャ</t>
    </rPh>
    <rPh sb="4" eb="7">
      <t>シュツガンシャ</t>
    </rPh>
    <rPh sb="8" eb="10">
      <t>シメイ</t>
    </rPh>
    <rPh sb="11" eb="13">
      <t>ジヒツ</t>
    </rPh>
    <phoneticPr fontId="1"/>
  </si>
  <si>
    <t>〒</t>
    <phoneticPr fontId="1"/>
  </si>
  <si>
    <t>郵便番号
（◯◯◯-◯◯◯◯）</t>
    <rPh sb="0" eb="4">
      <t>ユウビンバンゴウ</t>
    </rPh>
    <phoneticPr fontId="1"/>
  </si>
  <si>
    <t>私の相談援助に関する実務経験は、次のとおりですので、施設・機関代表者の証明書を添えて、申告します。</t>
    <rPh sb="0" eb="1">
      <t>ワタシ</t>
    </rPh>
    <rPh sb="2" eb="4">
      <t>ソウダン</t>
    </rPh>
    <rPh sb="4" eb="6">
      <t>エンジョ</t>
    </rPh>
    <rPh sb="7" eb="8">
      <t>カン</t>
    </rPh>
    <rPh sb="10" eb="12">
      <t>ジツム</t>
    </rPh>
    <rPh sb="12" eb="14">
      <t>ケイケン</t>
    </rPh>
    <rPh sb="16" eb="17">
      <t>ツギ</t>
    </rPh>
    <rPh sb="26" eb="28">
      <t>シセツ</t>
    </rPh>
    <rPh sb="29" eb="31">
      <t>キカン</t>
    </rPh>
    <rPh sb="31" eb="34">
      <t>ダイヒョウシャ</t>
    </rPh>
    <rPh sb="35" eb="38">
      <t>ショウメイショ</t>
    </rPh>
    <rPh sb="39" eb="40">
      <t>ソ</t>
    </rPh>
    <rPh sb="43" eb="45">
      <t>シンコク</t>
    </rPh>
    <phoneticPr fontId="1"/>
  </si>
  <si>
    <t>期間</t>
    <rPh sb="0" eb="2">
      <t>キカン</t>
    </rPh>
    <phoneticPr fontId="1"/>
  </si>
  <si>
    <t>証明権者</t>
    <rPh sb="0" eb="2">
      <t>ショウメイ</t>
    </rPh>
    <rPh sb="2" eb="3">
      <t>ケン</t>
    </rPh>
    <rPh sb="3" eb="4">
      <t>シャ</t>
    </rPh>
    <phoneticPr fontId="1"/>
  </si>
  <si>
    <t>上記の記載内容は、「実務経験（見込）証明書」の記載内容と一致することが必要です。</t>
    <rPh sb="0" eb="2">
      <t>ジョウキ</t>
    </rPh>
    <rPh sb="3" eb="7">
      <t>キサイナイヨウ</t>
    </rPh>
    <rPh sb="10" eb="12">
      <t>ジツム</t>
    </rPh>
    <rPh sb="12" eb="14">
      <t>ケイケン</t>
    </rPh>
    <rPh sb="15" eb="17">
      <t>ミコミ</t>
    </rPh>
    <rPh sb="18" eb="21">
      <t>ショウメイショ</t>
    </rPh>
    <rPh sb="23" eb="27">
      <t>キサイナイヨウ</t>
    </rPh>
    <rPh sb="28" eb="30">
      <t>イッチ</t>
    </rPh>
    <rPh sb="35" eb="37">
      <t>ヒツヨウ</t>
    </rPh>
    <phoneticPr fontId="1"/>
  </si>
  <si>
    <t>施設種類及び職種は、実務経験範囲一覧＜精神保健福祉士：P33～35＞に記載されたとおりに記入してください。</t>
    <rPh sb="0" eb="2">
      <t>シセツ</t>
    </rPh>
    <rPh sb="2" eb="4">
      <t>シュルイ</t>
    </rPh>
    <rPh sb="4" eb="5">
      <t>オヨ</t>
    </rPh>
    <rPh sb="6" eb="8">
      <t>ショクシュ</t>
    </rPh>
    <rPh sb="10" eb="12">
      <t>ジツム</t>
    </rPh>
    <rPh sb="12" eb="14">
      <t>ケイケン</t>
    </rPh>
    <rPh sb="14" eb="16">
      <t>ハンイ</t>
    </rPh>
    <rPh sb="16" eb="18">
      <t>イチラン</t>
    </rPh>
    <rPh sb="19" eb="21">
      <t>セイシン</t>
    </rPh>
    <rPh sb="21" eb="26">
      <t>ホケンフクシシ</t>
    </rPh>
    <rPh sb="35" eb="37">
      <t>キサイ</t>
    </rPh>
    <rPh sb="44" eb="46">
      <t>キニュウ</t>
    </rPh>
    <phoneticPr fontId="1"/>
  </si>
  <si>
    <t>勤務先等での任意の職種は認められません。</t>
    <rPh sb="0" eb="4">
      <t>キンムサキトウ</t>
    </rPh>
    <rPh sb="6" eb="8">
      <t>ニンイ</t>
    </rPh>
    <rPh sb="9" eb="11">
      <t>ショクシュ</t>
    </rPh>
    <rPh sb="12" eb="13">
      <t>ミト</t>
    </rPh>
    <phoneticPr fontId="1"/>
  </si>
  <si>
    <t>申告内容を訂正する場合は、申告者の印を押印してください。修正テープ等による訂正は認められません。</t>
    <rPh sb="0" eb="4">
      <t>シンコクナイヨウ</t>
    </rPh>
    <rPh sb="5" eb="7">
      <t>テイセイ</t>
    </rPh>
    <rPh sb="9" eb="11">
      <t>バアイ</t>
    </rPh>
    <rPh sb="13" eb="15">
      <t>シンコク</t>
    </rPh>
    <rPh sb="15" eb="16">
      <t>シャ</t>
    </rPh>
    <rPh sb="17" eb="18">
      <t>イン</t>
    </rPh>
    <rPh sb="19" eb="21">
      <t>オウイン</t>
    </rPh>
    <rPh sb="28" eb="30">
      <t>シュウセイ</t>
    </rPh>
    <rPh sb="33" eb="34">
      <t>トウ</t>
    </rPh>
    <rPh sb="37" eb="39">
      <t>テイセイ</t>
    </rPh>
    <rPh sb="40" eb="41">
      <t>ミト</t>
    </rPh>
    <phoneticPr fontId="1"/>
  </si>
  <si>
    <t>4.</t>
    <phoneticPr fontId="1"/>
  </si>
  <si>
    <t>証明権者の欄は、実務経験証明書に記載された代表者名を出願者自身で記入してください。</t>
    <rPh sb="0" eb="2">
      <t>ショウメイ</t>
    </rPh>
    <rPh sb="2" eb="3">
      <t>ケン</t>
    </rPh>
    <rPh sb="3" eb="4">
      <t>シャ</t>
    </rPh>
    <rPh sb="5" eb="6">
      <t>ラン</t>
    </rPh>
    <rPh sb="8" eb="10">
      <t>ジツム</t>
    </rPh>
    <rPh sb="10" eb="12">
      <t>ケイケン</t>
    </rPh>
    <rPh sb="12" eb="15">
      <t>ショウメイショ</t>
    </rPh>
    <rPh sb="16" eb="18">
      <t>キサイ</t>
    </rPh>
    <rPh sb="21" eb="24">
      <t>ダイヒョウシャ</t>
    </rPh>
    <rPh sb="24" eb="25">
      <t>メイ</t>
    </rPh>
    <rPh sb="26" eb="29">
      <t>シュツガンシャ</t>
    </rPh>
    <rPh sb="29" eb="31">
      <t>ジシン</t>
    </rPh>
    <rPh sb="32" eb="34">
      <t>キニュウ</t>
    </rPh>
    <phoneticPr fontId="1"/>
  </si>
  <si>
    <t>麻生医療福祉＆保育専門学校</t>
    <rPh sb="0" eb="2">
      <t>アソウ</t>
    </rPh>
    <rPh sb="2" eb="4">
      <t>イリョウ</t>
    </rPh>
    <rPh sb="4" eb="6">
      <t>フクシ</t>
    </rPh>
    <rPh sb="7" eb="9">
      <t>ホイク</t>
    </rPh>
    <rPh sb="9" eb="13">
      <t>センモンガッコウ</t>
    </rPh>
    <phoneticPr fontId="1"/>
  </si>
  <si>
    <t>※印刷後、自筆で記入してください。</t>
    <rPh sb="1" eb="4">
      <t>インサツゴ</t>
    </rPh>
    <rPh sb="5" eb="7">
      <t>ジヒツ</t>
    </rPh>
    <rPh sb="8" eb="10">
      <t>キニュウ</t>
    </rPh>
    <phoneticPr fontId="1"/>
  </si>
  <si>
    <t>※事業所が記載する場合は入力しないでください。</t>
    <rPh sb="1" eb="4">
      <t>ジギョウショ</t>
    </rPh>
    <rPh sb="5" eb="7">
      <t>キサイ</t>
    </rPh>
    <rPh sb="9" eb="11">
      <t>バアイ</t>
    </rPh>
    <rPh sb="12" eb="14">
      <t>ニュウリョク</t>
    </rPh>
    <phoneticPr fontId="1"/>
  </si>
  <si>
    <t>4.証明書に事業所からの証明を受け、申告書のお名前は自筆で記入、証明権者を記載して提出してください。</t>
    <rPh sb="2" eb="5">
      <t>ショウメイショ</t>
    </rPh>
    <rPh sb="6" eb="9">
      <t>ジギョウショ</t>
    </rPh>
    <rPh sb="12" eb="14">
      <t>ショウメイ</t>
    </rPh>
    <rPh sb="15" eb="16">
      <t>ウ</t>
    </rPh>
    <rPh sb="18" eb="21">
      <t>シンコクショ</t>
    </rPh>
    <rPh sb="23" eb="25">
      <t>ナマエ</t>
    </rPh>
    <rPh sb="26" eb="28">
      <t>ジヒツ</t>
    </rPh>
    <rPh sb="29" eb="31">
      <t>キニュウ</t>
    </rPh>
    <rPh sb="32" eb="34">
      <t>ショウメイ</t>
    </rPh>
    <rPh sb="34" eb="35">
      <t>ケン</t>
    </rPh>
    <rPh sb="35" eb="36">
      <t>シャ</t>
    </rPh>
    <rPh sb="37" eb="39">
      <t>キサイ</t>
    </rPh>
    <rPh sb="41" eb="43">
      <t>テイシュツ</t>
    </rPh>
    <phoneticPr fontId="1"/>
  </si>
  <si>
    <t>※生年月日は西暦から年/月/日で入力。例）1985/02/01</t>
    <rPh sb="1" eb="5">
      <t>セイネンガッピ</t>
    </rPh>
    <rPh sb="6" eb="8">
      <t>セイレキ</t>
    </rPh>
    <rPh sb="10" eb="11">
      <t>ネン</t>
    </rPh>
    <rPh sb="12" eb="13">
      <t>ツキ</t>
    </rPh>
    <rPh sb="14" eb="15">
      <t>ヒ</t>
    </rPh>
    <rPh sb="16" eb="18">
      <t>ニュウリョク</t>
    </rPh>
    <rPh sb="19" eb="20">
      <t>レイ</t>
    </rPh>
    <phoneticPr fontId="1"/>
  </si>
  <si>
    <t>～</t>
    <phoneticPr fontId="1"/>
  </si>
  <si>
    <t>※学校使用欄</t>
    <rPh sb="1" eb="3">
      <t>ガッコウ</t>
    </rPh>
    <rPh sb="3" eb="5">
      <t>シヨウ</t>
    </rPh>
    <rPh sb="5" eb="6">
      <t>ラン</t>
    </rPh>
    <phoneticPr fontId="1"/>
  </si>
  <si>
    <t>公印</t>
    <rPh sb="0" eb="2">
      <t>コウイン</t>
    </rPh>
    <phoneticPr fontId="1"/>
  </si>
  <si>
    <t>現住所:</t>
    <rPh sb="0" eb="3">
      <t>ゲンジュウショ</t>
    </rPh>
    <phoneticPr fontId="1"/>
  </si>
  <si>
    <t>電話番号:</t>
    <rPh sb="0" eb="2">
      <t>デンワ</t>
    </rPh>
    <rPh sb="2" eb="4">
      <t>バンゴウ</t>
    </rPh>
    <phoneticPr fontId="1"/>
  </si>
  <si>
    <t>精神障害者地域生活援助事業を行う施設</t>
    <phoneticPr fontId="1"/>
  </si>
  <si>
    <t xml:space="preserve"> 精神障害者社会復帰施設</t>
    <phoneticPr fontId="1"/>
  </si>
  <si>
    <t>精神障害者社会復帰施設</t>
    <phoneticPr fontId="1"/>
  </si>
  <si>
    <t>知的障害者援護施設</t>
    <phoneticPr fontId="1"/>
  </si>
  <si>
    <t>児童デイサービス</t>
    <phoneticPr fontId="1"/>
  </si>
  <si>
    <t>児童発達支援</t>
    <phoneticPr fontId="1"/>
  </si>
  <si>
    <t>放課後等デイサービス</t>
    <phoneticPr fontId="1"/>
  </si>
  <si>
    <t>居宅訪問型児童発達支援</t>
    <phoneticPr fontId="1"/>
  </si>
  <si>
    <t>保育所等訪問支援</t>
    <phoneticPr fontId="1"/>
  </si>
  <si>
    <t xml:space="preserve">福祉型障害児入所施設 </t>
  </si>
  <si>
    <t xml:space="preserve">児童心理治療施設 </t>
  </si>
  <si>
    <t xml:space="preserve">病院 </t>
  </si>
  <si>
    <t xml:space="preserve">診療所 </t>
  </si>
  <si>
    <t>被保護者就労準備支援事業を行う事業所・被保護者家計改善支援事業を行う事業所</t>
    <phoneticPr fontId="1"/>
  </si>
  <si>
    <t>就労支援事業を行う事業所 [自立支援プログラム策定実施推進事業実施要領に規定する事業]事業</t>
    <rPh sb="0" eb="2">
      <t>シュウロウ</t>
    </rPh>
    <rPh sb="43" eb="45">
      <t>ジギョウ</t>
    </rPh>
    <phoneticPr fontId="1"/>
  </si>
  <si>
    <t>生活介護を行う施設</t>
  </si>
  <si>
    <t>自立訓練を行う施設</t>
  </si>
  <si>
    <t>就労移行支援を行う施設</t>
  </si>
  <si>
    <t>就労継続支援を行う施設</t>
  </si>
  <si>
    <t>短期入所を行う施設</t>
    <rPh sb="0" eb="2">
      <t>タンキ</t>
    </rPh>
    <rPh sb="2" eb="4">
      <t>ニュウショ</t>
    </rPh>
    <rPh sb="5" eb="6">
      <t>オコナ</t>
    </rPh>
    <rPh sb="7" eb="9">
      <t>シセツ</t>
    </rPh>
    <phoneticPr fontId="1"/>
  </si>
  <si>
    <t>重度障害者等包括支援を行う施設</t>
    <rPh sb="0" eb="2">
      <t>ジュウド</t>
    </rPh>
    <rPh sb="2" eb="5">
      <t>ショウガイシャ</t>
    </rPh>
    <rPh sb="5" eb="6">
      <t>トウ</t>
    </rPh>
    <rPh sb="6" eb="8">
      <t>ホウカツ</t>
    </rPh>
    <rPh sb="8" eb="10">
      <t>シエン</t>
    </rPh>
    <rPh sb="11" eb="12">
      <t>オコナ</t>
    </rPh>
    <rPh sb="13" eb="15">
      <t>シセツ</t>
    </rPh>
    <phoneticPr fontId="1"/>
  </si>
  <si>
    <t>共同生活援助を行う施設</t>
    <rPh sb="0" eb="2">
      <t>キョウドウ</t>
    </rPh>
    <rPh sb="2" eb="4">
      <t>セイカツ</t>
    </rPh>
    <rPh sb="4" eb="6">
      <t>エンジョ</t>
    </rPh>
    <rPh sb="7" eb="8">
      <t>オコナ</t>
    </rPh>
    <rPh sb="9" eb="11">
      <t>シセツ</t>
    </rPh>
    <phoneticPr fontId="1"/>
  </si>
  <si>
    <t>日中一時支援事業を行っている施設</t>
    <rPh sb="0" eb="2">
      <t>ニッチュウ</t>
    </rPh>
    <rPh sb="2" eb="4">
      <t>イチジ</t>
    </rPh>
    <rPh sb="4" eb="6">
      <t>シエン</t>
    </rPh>
    <rPh sb="6" eb="8">
      <t>ジギョウ</t>
    </rPh>
    <rPh sb="9" eb="10">
      <t>オコナ</t>
    </rPh>
    <rPh sb="14" eb="16">
      <t>シセツ</t>
    </rPh>
    <phoneticPr fontId="1"/>
  </si>
  <si>
    <t>障害児等療育支援事業を行っている施設</t>
    <rPh sb="3" eb="4">
      <t>トウ</t>
    </rPh>
    <rPh sb="4" eb="6">
      <t>リョウイク</t>
    </rPh>
    <rPh sb="6" eb="8">
      <t>シエン</t>
    </rPh>
    <rPh sb="8" eb="10">
      <t>ジギョウ</t>
    </rPh>
    <rPh sb="11" eb="12">
      <t>オコナ</t>
    </rPh>
    <rPh sb="16" eb="18">
      <t>シセツ</t>
    </rPh>
    <phoneticPr fontId="1"/>
  </si>
  <si>
    <t>障害者相談支援事業を行っている施設</t>
    <rPh sb="0" eb="3">
      <t>ショウガイシャ</t>
    </rPh>
    <rPh sb="3" eb="5">
      <t>ソウダン</t>
    </rPh>
    <rPh sb="5" eb="7">
      <t>シエン</t>
    </rPh>
    <rPh sb="7" eb="9">
      <t>ジギョウ</t>
    </rPh>
    <rPh sb="10" eb="11">
      <t>オコナ</t>
    </rPh>
    <rPh sb="15" eb="17">
      <t>シセツ</t>
    </rPh>
    <phoneticPr fontId="1"/>
  </si>
  <si>
    <t>包括的支援事業に係る業務を行う職員</t>
    <phoneticPr fontId="1"/>
  </si>
  <si>
    <t xml:space="preserve">相談援助業務に従事する職員 </t>
    <phoneticPr fontId="1"/>
  </si>
  <si>
    <t>2.実務経験範囲一覧（P33～35）を参照の上、対象の実務経験コードと職歴期間を入力してください。</t>
    <rPh sb="2" eb="4">
      <t>ジツム</t>
    </rPh>
    <rPh sb="4" eb="6">
      <t>ケイケン</t>
    </rPh>
    <rPh sb="6" eb="8">
      <t>ハンイ</t>
    </rPh>
    <rPh sb="8" eb="10">
      <t>イチラン</t>
    </rPh>
    <rPh sb="19" eb="21">
      <t>サンショウ</t>
    </rPh>
    <rPh sb="22" eb="23">
      <t>ウエ</t>
    </rPh>
    <rPh sb="24" eb="26">
      <t>タイショウ</t>
    </rPh>
    <rPh sb="27" eb="29">
      <t>ジツム</t>
    </rPh>
    <rPh sb="29" eb="31">
      <t>ケイケン</t>
    </rPh>
    <rPh sb="35" eb="37">
      <t>ショクレキ</t>
    </rPh>
    <rPh sb="37" eb="39">
      <t>キカン</t>
    </rPh>
    <rPh sb="40" eb="42">
      <t>ニュウリョク</t>
    </rPh>
    <phoneticPr fontId="1"/>
  </si>
  <si>
    <t>現住所（都道府県から）</t>
    <rPh sb="0" eb="3">
      <t>ゲンジュウショ</t>
    </rPh>
    <rPh sb="4" eb="8">
      <t>トドウフケン</t>
    </rPh>
    <phoneticPr fontId="1"/>
  </si>
  <si>
    <t>どちらか1つ</t>
    <phoneticPr fontId="1"/>
  </si>
  <si>
    <r>
      <t>勤務期間</t>
    </r>
    <r>
      <rPr>
        <b/>
        <sz val="11"/>
        <color theme="1"/>
        <rFont val="游ゴシック"/>
        <family val="3"/>
        <charset val="128"/>
        <scheme val="minor"/>
      </rPr>
      <t>（過去）</t>
    </r>
    <r>
      <rPr>
        <b/>
        <sz val="9"/>
        <color theme="1"/>
        <rFont val="游ゴシック"/>
        <family val="3"/>
        <charset val="128"/>
        <scheme val="minor"/>
      </rPr>
      <t xml:space="preserve">
※西暦</t>
    </r>
    <rPh sb="0" eb="2">
      <t>キンム</t>
    </rPh>
    <rPh sb="2" eb="4">
      <t>キカン</t>
    </rPh>
    <rPh sb="5" eb="7">
      <t>カコ</t>
    </rPh>
    <rPh sb="10" eb="12">
      <t>セイレキ</t>
    </rPh>
    <phoneticPr fontId="1"/>
  </si>
  <si>
    <r>
      <t>勤務期間</t>
    </r>
    <r>
      <rPr>
        <b/>
        <sz val="11"/>
        <color rgb="FFFF0000"/>
        <rFont val="游ゴシック"/>
        <family val="3"/>
        <charset val="128"/>
        <scheme val="minor"/>
      </rPr>
      <t>（現職）</t>
    </r>
    <r>
      <rPr>
        <b/>
        <sz val="9"/>
        <color theme="1"/>
        <rFont val="游ゴシック"/>
        <family val="3"/>
        <charset val="128"/>
        <scheme val="minor"/>
      </rPr>
      <t xml:space="preserve">
※西暦</t>
    </r>
    <rPh sb="0" eb="2">
      <t>キンム</t>
    </rPh>
    <rPh sb="2" eb="4">
      <t>キカン</t>
    </rPh>
    <rPh sb="5" eb="7">
      <t>ゲンショク</t>
    </rPh>
    <rPh sb="10" eb="12">
      <t>セイレキ</t>
    </rPh>
    <phoneticPr fontId="1"/>
  </si>
  <si>
    <r>
      <t>勤務期間</t>
    </r>
    <r>
      <rPr>
        <b/>
        <sz val="11"/>
        <color rgb="FFFF0000"/>
        <rFont val="游ゴシック"/>
        <family val="3"/>
        <charset val="128"/>
        <scheme val="minor"/>
      </rPr>
      <t>（過去）</t>
    </r>
    <r>
      <rPr>
        <b/>
        <sz val="9"/>
        <color theme="1"/>
        <rFont val="游ゴシック"/>
        <family val="3"/>
        <charset val="128"/>
        <scheme val="minor"/>
      </rPr>
      <t xml:space="preserve">
※西暦</t>
    </r>
    <rPh sb="0" eb="2">
      <t>キンム</t>
    </rPh>
    <rPh sb="2" eb="4">
      <t>キカン</t>
    </rPh>
    <rPh sb="5" eb="7">
      <t>カコ</t>
    </rPh>
    <rPh sb="10" eb="12">
      <t>セイレキ</t>
    </rPh>
    <phoneticPr fontId="1"/>
  </si>
  <si>
    <t>1つ目（証明書①）※リンク</t>
    <rPh sb="2" eb="3">
      <t>メ</t>
    </rPh>
    <rPh sb="4" eb="7">
      <t>ショウメイショ</t>
    </rPh>
    <phoneticPr fontId="1"/>
  </si>
  <si>
    <t>2つ目（証明書②）※リンク</t>
    <rPh sb="2" eb="3">
      <t>メ</t>
    </rPh>
    <rPh sb="4" eb="7">
      <t>ショウメイショ</t>
    </rPh>
    <phoneticPr fontId="1"/>
  </si>
  <si>
    <t>3つ目（証明書③）※リンク</t>
    <rPh sb="2" eb="3">
      <t>メ</t>
    </rPh>
    <rPh sb="4" eb="7">
      <t>ショウメイショ</t>
    </rPh>
    <phoneticPr fontId="1"/>
  </si>
  <si>
    <t>4つ目（証明書④）※リンク</t>
    <rPh sb="2" eb="3">
      <t>メ</t>
    </rPh>
    <rPh sb="4" eb="7">
      <t>ショウメイショ</t>
    </rPh>
    <phoneticPr fontId="1"/>
  </si>
  <si>
    <t>5つ目（証明書⑤）※リンク</t>
    <rPh sb="2" eb="3">
      <t>メ</t>
    </rPh>
    <rPh sb="4" eb="7">
      <t>ショウメイショ</t>
    </rPh>
    <phoneticPr fontId="1"/>
  </si>
  <si>
    <r>
      <t>3.実務経験（見込）証明書 および申告書を印刷してください。</t>
    </r>
    <r>
      <rPr>
        <b/>
        <u/>
        <sz val="16"/>
        <color rgb="FFFF0000"/>
        <rFont val="游ゴシック"/>
        <family val="3"/>
        <charset val="128"/>
        <scheme val="minor"/>
      </rPr>
      <t>※申告書リンク</t>
    </r>
    <rPh sb="2" eb="4">
      <t>ジツム</t>
    </rPh>
    <rPh sb="4" eb="6">
      <t>ケイケン</t>
    </rPh>
    <rPh sb="7" eb="9">
      <t>ミコミ</t>
    </rPh>
    <rPh sb="10" eb="13">
      <t>ショウメイショ</t>
    </rPh>
    <rPh sb="17" eb="20">
      <t>シンコクショ</t>
    </rPh>
    <rPh sb="21" eb="23">
      <t>インサツ</t>
    </rPh>
    <rPh sb="31" eb="34">
      <t>シンコクショ</t>
    </rPh>
    <phoneticPr fontId="1"/>
  </si>
  <si>
    <t>電話番号
（ハイフンあり）</t>
    <rPh sb="0" eb="2">
      <t>デンワ</t>
    </rPh>
    <rPh sb="2" eb="4">
      <t>バンゴウ</t>
    </rPh>
    <phoneticPr fontId="1"/>
  </si>
  <si>
    <t>ヶ月）当施設・機関において、精神障害者の社会復帰に関する相談援助を業務として</t>
    <rPh sb="1" eb="2">
      <t>ゲツ</t>
    </rPh>
    <rPh sb="3" eb="6">
      <t>トウシセツ</t>
    </rPh>
    <rPh sb="7" eb="9">
      <t>キカン</t>
    </rPh>
    <rPh sb="14" eb="19">
      <t>セイシンショウガイシャ</t>
    </rPh>
    <rPh sb="20" eb="24">
      <t>シャカイフッキ</t>
    </rPh>
    <rPh sb="25" eb="26">
      <t>カン</t>
    </rPh>
    <rPh sb="28" eb="32">
      <t>ソウダンエンジョ</t>
    </rPh>
    <rPh sb="33" eb="35">
      <t>ギョウム</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</si>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</sst>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9">
    <font>
      <sz val="9"/>
      <color theme="1"/>
      <name val="游ゴシック"/>
      <family val="2"/>
      <charset val="128"/>
      <scheme val="minor"/>
    </font>
    <font>
      <sz val="6"/>
      <name val="游ゴシック"/>
      <family val="2"/>
      <charset val="128"/>
      <scheme val="minor"/>
    </font>
    <font>
      <sz val="11"/>
      <color theme="1"/>
      <name val="游ゴシック"/>
      <family val="3"/>
      <charset val="128"/>
      <scheme val="minor"/>
    </font>
    <font>
      <u/>
      <sz val="11"/>
      <color theme="1"/>
      <name val="游ゴシック"/>
      <family val="3"/>
      <charset val="128"/>
      <scheme val="minor"/>
    </font>
    <font>
      <b/>
      <sz val="20"/>
      <color theme="1"/>
      <name val="游ゴシック"/>
      <family val="3"/>
      <charset val="128"/>
      <scheme val="minor"/>
    </font>
    <font>
      <sz val="9"/>
      <color theme="1"/>
      <name val="游ゴシック"/>
      <family val="3"/>
      <charset val="128"/>
      <scheme val="minor"/>
    </font>
    <font>
      <sz val="9"/>
      <color theme="1"/>
      <name val="游ゴシック"/>
      <family val="3"/>
      <charset val="128"/>
    </font>
    <font>
      <b/>
      <sz val="10"/>
      <color theme="1"/>
      <name val="游ゴシック"/>
      <family val="3"/>
      <charset val="128"/>
      <scheme val="minor"/>
    </font>
    <font>
      <sz val="6"/>
      <color theme="1"/>
      <name val="游ゴシック"/>
      <family val="2"/>
      <charset val="128"/>
      <scheme val="minor"/>
    </font>
    <font>
      <sz val="16"/>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6"/>
      <color rgb="FFFF0000"/>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9"/>
      <color indexed="81"/>
      <name val="MS P ゴシック"/>
      <family val="3"/>
      <charset val="128"/>
    </font>
    <font>
      <sz val="10"/>
      <color theme="1"/>
      <name val="游ゴシック"/>
      <family val="2"/>
      <charset val="128"/>
      <scheme val="minor"/>
    </font>
    <font>
      <sz val="9"/>
      <color indexed="81"/>
      <name val="MS P ゴシック"/>
      <family val="3"/>
      <charset val="128"/>
    </font>
    <font>
      <sz val="8"/>
      <color theme="0"/>
      <name val="游ゴシック"/>
      <family val="2"/>
      <charset val="128"/>
      <scheme val="minor"/>
    </font>
    <font>
      <b/>
      <sz val="14"/>
      <color rgb="FFFF0000"/>
      <name val="游ゴシック"/>
      <family val="3"/>
      <charset val="128"/>
      <scheme val="minor"/>
    </font>
    <font>
      <b/>
      <sz val="9"/>
      <color theme="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u/>
      <sz val="9"/>
      <color theme="10"/>
      <name val="游ゴシック"/>
      <family val="2"/>
      <charset val="128"/>
      <scheme val="minor"/>
    </font>
    <font>
      <b/>
      <u/>
      <sz val="12"/>
      <color rgb="FFFF0000"/>
      <name val="游ゴシック"/>
      <family val="3"/>
      <charset val="128"/>
      <scheme val="minor"/>
    </font>
    <font>
      <b/>
      <u/>
      <sz val="11"/>
      <color rgb="FFFF0000"/>
      <name val="游ゴシック"/>
      <family val="3"/>
      <charset val="128"/>
      <scheme val="minor"/>
    </font>
    <font>
      <b/>
      <u/>
      <sz val="16"/>
      <name val="游ゴシック"/>
      <family val="3"/>
      <charset val="128"/>
      <scheme val="minor"/>
    </font>
    <font>
      <b/>
      <u/>
      <sz val="16"/>
      <color rgb="FFFF0000"/>
      <name val="游ゴシック"/>
      <family val="3"/>
      <charset val="128"/>
      <scheme val="minor"/>
    </font>
    <font>
      <b/>
      <sz val="8"/>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top style="medium">
        <color rgb="FFFF0000"/>
      </top>
      <bottom/>
      <diagonal/>
    </border>
    <border>
      <left/>
      <right/>
      <top style="medium">
        <color rgb="FFFF0000"/>
      </top>
      <bottom/>
      <diagonal/>
    </border>
    <border>
      <left/>
      <right style="thin">
        <color indexed="64"/>
      </right>
      <top style="medium">
        <color rgb="FFFF0000"/>
      </top>
      <bottom/>
      <diagonal/>
    </border>
    <border>
      <left/>
      <right style="medium">
        <color rgb="FFFF0000"/>
      </right>
      <top style="medium">
        <color rgb="FFFF0000"/>
      </top>
      <bottom/>
      <diagonal/>
    </border>
    <border>
      <left style="medium">
        <color rgb="FFFF0000"/>
      </left>
      <right style="thin">
        <color indexed="64"/>
      </right>
      <top style="thin">
        <color indexed="64"/>
      </top>
      <bottom style="thin">
        <color indexed="64"/>
      </bottom>
      <diagonal/>
    </border>
    <border>
      <left/>
      <right style="medium">
        <color rgb="FFFF0000"/>
      </right>
      <top/>
      <bottom/>
      <diagonal/>
    </border>
    <border>
      <left/>
      <right style="medium">
        <color rgb="FFFF0000"/>
      </right>
      <top style="thin">
        <color indexed="64"/>
      </top>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161">
    <xf numFmtId="0" fontId="0" fillId="0" borderId="0" xfId="0">
      <alignment vertical="center"/>
    </xf>
    <xf numFmtId="0" fontId="2" fillId="0" borderId="0" xfId="0" applyFont="1">
      <alignment vertical="center"/>
    </xf>
    <xf numFmtId="0" fontId="2" fillId="0" borderId="0" xfId="0" quotePrefix="1" applyFont="1" applyAlignment="1">
      <alignment vertical="center" shrinkToFit="1"/>
    </xf>
    <xf numFmtId="0" fontId="2" fillId="0" borderId="0" xfId="0" quotePrefix="1" applyFont="1">
      <alignment vertical="center"/>
    </xf>
    <xf numFmtId="0" fontId="5" fillId="0" borderId="0" xfId="0" applyFont="1">
      <alignment vertical="center"/>
    </xf>
    <xf numFmtId="0" fontId="7"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5" xfId="0" quotePrefix="1" applyFont="1" applyBorder="1" applyAlignment="1">
      <alignment vertical="center" shrinkToFit="1"/>
    </xf>
    <xf numFmtId="0" fontId="2" fillId="0" borderId="5" xfId="0" quotePrefix="1" applyFont="1" applyBorder="1">
      <alignment vertical="center"/>
    </xf>
    <xf numFmtId="0" fontId="3" fillId="0" borderId="0"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0" fillId="0" borderId="0" xfId="0" quotePrefix="1" applyAlignment="1">
      <alignment horizontal="right" vertical="center"/>
    </xf>
    <xf numFmtId="0" fontId="0" fillId="0" borderId="0" xfId="0" applyAlignment="1">
      <alignment horizontal="right" vertical="center"/>
    </xf>
    <xf numFmtId="0" fontId="0" fillId="0" borderId="0" xfId="0" applyBorder="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0" fillId="0" borderId="0" xfId="0" applyBorder="1" applyAlignment="1">
      <alignment vertical="center"/>
    </xf>
    <xf numFmtId="0" fontId="0" fillId="0" borderId="0" xfId="0" applyBorder="1" applyAlignment="1">
      <alignment horizontal="right" vertical="center"/>
    </xf>
    <xf numFmtId="0" fontId="13" fillId="0" borderId="3" xfId="0" applyFont="1" applyBorder="1" applyAlignment="1">
      <alignment horizontal="center" vertical="center"/>
    </xf>
    <xf numFmtId="0" fontId="13" fillId="0" borderId="3" xfId="0" applyFont="1" applyBorder="1">
      <alignment vertical="center"/>
    </xf>
    <xf numFmtId="0" fontId="13" fillId="0" borderId="4" xfId="0" applyFont="1" applyBorder="1">
      <alignment vertical="center"/>
    </xf>
    <xf numFmtId="0" fontId="13" fillId="0" borderId="0" xfId="0" applyFont="1" applyBorder="1" applyAlignment="1">
      <alignment horizontal="center" vertical="center"/>
    </xf>
    <xf numFmtId="0" fontId="13" fillId="0" borderId="0" xfId="0" applyFont="1" applyBorder="1">
      <alignment vertical="center"/>
    </xf>
    <xf numFmtId="0" fontId="13" fillId="0" borderId="6" xfId="0" applyFont="1" applyBorder="1">
      <alignment vertical="center"/>
    </xf>
    <xf numFmtId="0" fontId="13" fillId="0" borderId="8" xfId="0" applyFont="1" applyBorder="1" applyAlignment="1">
      <alignment horizontal="center" vertical="center"/>
    </xf>
    <xf numFmtId="0" fontId="13" fillId="0" borderId="8" xfId="0" applyFont="1" applyBorder="1">
      <alignment vertical="center"/>
    </xf>
    <xf numFmtId="0" fontId="13" fillId="0" borderId="9" xfId="0" applyFont="1" applyBorder="1" applyAlignment="1">
      <alignment horizontal="right"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8" fillId="0" borderId="3" xfId="0" applyFont="1" applyBorder="1">
      <alignment vertical="center"/>
    </xf>
    <xf numFmtId="0" fontId="18" fillId="0" borderId="0" xfId="0" applyFont="1" applyBorder="1">
      <alignment vertical="center"/>
    </xf>
    <xf numFmtId="0" fontId="0" fillId="0" borderId="37" xfId="0" applyBorder="1">
      <alignment vertical="center"/>
    </xf>
    <xf numFmtId="0" fontId="0" fillId="0" borderId="39" xfId="0" applyBorder="1">
      <alignment vertical="center"/>
    </xf>
    <xf numFmtId="0" fontId="0" fillId="0" borderId="41" xfId="0" applyBorder="1">
      <alignment vertical="center"/>
    </xf>
    <xf numFmtId="0" fontId="20" fillId="0" borderId="0" xfId="0" applyFont="1">
      <alignment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4" fillId="0" borderId="3" xfId="0" applyFont="1" applyBorder="1" applyAlignment="1">
      <alignment horizontal="center" vertical="center"/>
    </xf>
    <xf numFmtId="0" fontId="13" fillId="0" borderId="3" xfId="0" applyFont="1" applyBorder="1" applyAlignment="1">
      <alignment vertical="center"/>
    </xf>
    <xf numFmtId="0" fontId="13" fillId="0" borderId="0" xfId="0" applyFont="1" applyBorder="1" applyAlignment="1">
      <alignment vertical="center"/>
    </xf>
    <xf numFmtId="0" fontId="13" fillId="0" borderId="8" xfId="0" applyFont="1" applyBorder="1" applyAlignment="1">
      <alignment vertical="center"/>
    </xf>
    <xf numFmtId="14" fontId="13" fillId="0" borderId="8" xfId="0" applyNumberFormat="1" applyFont="1" applyBorder="1" applyAlignment="1">
      <alignment vertical="center"/>
    </xf>
    <xf numFmtId="0" fontId="13" fillId="0" borderId="3" xfId="0" applyFont="1" applyFill="1" applyBorder="1" applyAlignment="1">
      <alignment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13"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20" fillId="0" borderId="1" xfId="0" applyFont="1" applyBorder="1" applyAlignment="1">
      <alignment horizontal="center" vertical="center"/>
    </xf>
    <xf numFmtId="0" fontId="20" fillId="0" borderId="10" xfId="0" applyFont="1" applyBorder="1" applyAlignment="1">
      <alignment horizontal="center" vertical="center"/>
    </xf>
    <xf numFmtId="0" fontId="0" fillId="0" borderId="1" xfId="0" applyBorder="1" applyAlignment="1">
      <alignment horizontal="left" vertical="center" shrinkToFit="1"/>
    </xf>
    <xf numFmtId="0" fontId="20" fillId="0" borderId="12" xfId="0" applyFont="1" applyBorder="1" applyAlignment="1">
      <alignment horizontal="center" vertical="center" wrapText="1"/>
    </xf>
    <xf numFmtId="0" fontId="20" fillId="0" borderId="13" xfId="0" applyFont="1" applyBorder="1" applyAlignment="1">
      <alignment horizontal="center" vertical="center"/>
    </xf>
    <xf numFmtId="0" fontId="20" fillId="0" borderId="20"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24" xfId="0" applyFont="1" applyBorder="1" applyAlignment="1">
      <alignment horizontal="center" vertical="center"/>
    </xf>
    <xf numFmtId="0" fontId="0" fillId="2" borderId="1"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20" fillId="0" borderId="1" xfId="0" applyFont="1" applyBorder="1" applyAlignment="1">
      <alignment horizontal="center" vertical="center" shrinkToFit="1"/>
    </xf>
    <xf numFmtId="0" fontId="0" fillId="0" borderId="3" xfId="0" applyBorder="1" applyAlignment="1">
      <alignment horizontal="center" vertical="center"/>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2" borderId="3"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0" fillId="0" borderId="10" xfId="0" applyBorder="1" applyAlignment="1">
      <alignment horizontal="left" vertical="center" shrinkToFit="1"/>
    </xf>
    <xf numFmtId="0" fontId="20" fillId="0" borderId="34" xfId="0" applyFont="1" applyBorder="1" applyAlignment="1">
      <alignment horizontal="center" vertical="center" wrapText="1"/>
    </xf>
    <xf numFmtId="0" fontId="20" fillId="0" borderId="35" xfId="0" applyFont="1" applyBorder="1" applyAlignment="1">
      <alignment horizontal="center" vertical="center"/>
    </xf>
    <xf numFmtId="0" fontId="20" fillId="0" borderId="40" xfId="0" applyFont="1" applyBorder="1" applyAlignment="1">
      <alignment horizontal="center" vertical="center"/>
    </xf>
    <xf numFmtId="0" fontId="20" fillId="0" borderId="40" xfId="0" applyFont="1" applyBorder="1" applyAlignment="1">
      <alignment horizontal="center" vertical="center" wrapText="1"/>
    </xf>
    <xf numFmtId="0" fontId="20" fillId="0" borderId="43" xfId="0" applyFont="1" applyBorder="1" applyAlignment="1">
      <alignment horizontal="center" vertical="center"/>
    </xf>
    <xf numFmtId="0" fontId="20" fillId="0" borderId="44" xfId="0" applyFont="1" applyBorder="1" applyAlignment="1">
      <alignment horizontal="center" vertical="center"/>
    </xf>
    <xf numFmtId="0" fontId="0" fillId="2" borderId="36"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19" fillId="0" borderId="48" xfId="0" applyFont="1" applyBorder="1" applyAlignment="1">
      <alignment horizontal="left"/>
    </xf>
    <xf numFmtId="0" fontId="19" fillId="0" borderId="0" xfId="0" applyFont="1" applyAlignment="1">
      <alignment horizontal="left"/>
    </xf>
    <xf numFmtId="0" fontId="24" fillId="0" borderId="8" xfId="1" applyFont="1" applyBorder="1" applyAlignment="1">
      <alignment horizontal="left" vertical="center"/>
    </xf>
    <xf numFmtId="0" fontId="25" fillId="0" borderId="8" xfId="1" applyFont="1" applyBorder="1" applyAlignment="1">
      <alignment horizontal="left" vertical="center"/>
    </xf>
    <xf numFmtId="0" fontId="26" fillId="0" borderId="0" xfId="1" applyFont="1" applyAlignment="1">
      <alignment horizontal="left" vertical="center"/>
    </xf>
    <xf numFmtId="0" fontId="0" fillId="2" borderId="1" xfId="0" applyFill="1" applyBorder="1" applyAlignment="1" applyProtection="1">
      <alignment horizontal="left" vertical="center"/>
      <protection locked="0"/>
    </xf>
    <xf numFmtId="14" fontId="0" fillId="2" borderId="1" xfId="0" applyNumberFormat="1" applyFill="1" applyBorder="1" applyAlignment="1" applyProtection="1">
      <alignment horizontal="left" vertical="center"/>
      <protection locked="0"/>
    </xf>
    <xf numFmtId="0" fontId="7" fillId="0" borderId="1" xfId="0" applyFont="1" applyBorder="1" applyAlignment="1">
      <alignment horizontal="center" vertical="center" shrinkToFit="1"/>
    </xf>
    <xf numFmtId="0" fontId="28" fillId="0" borderId="1" xfId="0" applyFont="1" applyBorder="1" applyAlignment="1">
      <alignment horizontal="center" vertical="center" wrapText="1" shrinkToFit="1"/>
    </xf>
    <xf numFmtId="0" fontId="28" fillId="0" borderId="1" xfId="0" applyFont="1" applyBorder="1" applyAlignment="1">
      <alignment horizontal="center" vertical="center" shrinkToFit="1"/>
    </xf>
    <xf numFmtId="0" fontId="28" fillId="0" borderId="10" xfId="0" applyFont="1" applyBorder="1" applyAlignment="1">
      <alignment horizontal="center" vertical="center" shrinkToFit="1"/>
    </xf>
    <xf numFmtId="0" fontId="20" fillId="0" borderId="11" xfId="0" applyFont="1" applyBorder="1" applyAlignment="1">
      <alignment horizontal="center" vertical="center" wrapText="1" shrinkToFit="1"/>
    </xf>
    <xf numFmtId="0" fontId="20" fillId="0" borderId="11" xfId="0" applyFont="1" applyBorder="1" applyAlignment="1">
      <alignment horizontal="center" vertical="center" shrinkToFit="1"/>
    </xf>
    <xf numFmtId="0" fontId="0" fillId="2" borderId="10"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0" borderId="1" xfId="0" applyFont="1" applyBorder="1" applyAlignment="1" applyProtection="1">
      <alignment horizontal="center" vertical="center" wrapText="1"/>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6" xfId="0" applyBorder="1" applyAlignment="1">
      <alignment horizontal="center" vertical="center"/>
    </xf>
    <xf numFmtId="0" fontId="0" fillId="0" borderId="21" xfId="0" applyBorder="1" applyAlignment="1">
      <alignment horizontal="center" vertical="center"/>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8" xfId="0" applyBorder="1" applyAlignment="1">
      <alignment horizontal="center" vertical="center"/>
    </xf>
    <xf numFmtId="0" fontId="0" fillId="0" borderId="0" xfId="0" applyBorder="1" applyAlignment="1">
      <alignment horizontal="right" vertical="center"/>
    </xf>
    <xf numFmtId="0" fontId="0" fillId="0" borderId="31" xfId="0" applyBorder="1" applyAlignment="1">
      <alignment horizontal="center" vertical="center"/>
    </xf>
    <xf numFmtId="0" fontId="0" fillId="0" borderId="11" xfId="0" applyBorder="1" applyAlignment="1">
      <alignment horizontal="center" vertical="center"/>
    </xf>
    <xf numFmtId="0" fontId="0" fillId="0" borderId="32" xfId="0" applyBorder="1" applyAlignment="1">
      <alignment horizontal="center" vertical="center"/>
    </xf>
    <xf numFmtId="0" fontId="0" fillId="0" borderId="29" xfId="0" applyBorder="1" applyAlignment="1">
      <alignment horizontal="center" vertical="center"/>
    </xf>
    <xf numFmtId="0" fontId="0" fillId="0" borderId="10" xfId="0" applyBorder="1" applyAlignment="1">
      <alignment horizontal="center" vertical="center"/>
    </xf>
    <xf numFmtId="0" fontId="0" fillId="0" borderId="30" xfId="0" applyBorder="1"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14" fontId="14" fillId="0" borderId="8" xfId="0" applyNumberFormat="1" applyFont="1" applyBorder="1" applyAlignment="1">
      <alignment horizontal="center" vertical="center"/>
    </xf>
    <xf numFmtId="0" fontId="14" fillId="0" borderId="8" xfId="0" applyFont="1" applyBorder="1" applyAlignment="1">
      <alignment horizontal="center" vertical="center"/>
    </xf>
    <xf numFmtId="14" fontId="14" fillId="0" borderId="0" xfId="0" applyNumberFormat="1" applyFont="1" applyBorder="1" applyAlignment="1">
      <alignment horizontal="center" vertical="center"/>
    </xf>
    <xf numFmtId="0" fontId="14" fillId="0" borderId="0" xfId="0" applyFont="1" applyBorder="1" applyAlignment="1">
      <alignment horizontal="center" vertical="center"/>
    </xf>
    <xf numFmtId="0" fontId="2" fillId="0" borderId="0" xfId="0" applyFont="1" applyAlignment="1">
      <alignment horizontal="right" vertical="center"/>
    </xf>
    <xf numFmtId="0" fontId="4" fillId="0" borderId="0" xfId="0" applyFont="1" applyAlignment="1">
      <alignment horizontal="center" vertical="center"/>
    </xf>
    <xf numFmtId="176" fontId="0" fillId="0" borderId="0" xfId="0" applyNumberFormat="1" applyAlignment="1">
      <alignment horizontal="right"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0" xfId="0" applyAlignment="1">
      <alignment vertical="top"/>
    </xf>
    <xf numFmtId="0" fontId="0" fillId="0" borderId="1" xfId="0" applyBorder="1" applyAlignment="1" applyProtection="1">
      <alignment horizontal="center" vertical="center" wrapText="1"/>
    </xf>
    <xf numFmtId="14" fontId="13" fillId="0" borderId="8" xfId="0" applyNumberFormat="1" applyFont="1" applyBorder="1" applyAlignment="1">
      <alignment horizontal="left" vertical="center"/>
    </xf>
    <xf numFmtId="14" fontId="14" fillId="0" borderId="3" xfId="0" applyNumberFormat="1" applyFont="1" applyBorder="1" applyAlignment="1">
      <alignment horizontal="center" vertical="center"/>
    </xf>
    <xf numFmtId="0" fontId="14" fillId="0" borderId="3" xfId="0" applyFont="1" applyBorder="1" applyAlignment="1">
      <alignment horizontal="center" vertical="center"/>
    </xf>
    <xf numFmtId="0" fontId="13" fillId="0" borderId="8" xfId="0" applyFont="1" applyBorder="1" applyAlignment="1">
      <alignment horizontal="center" vertical="center"/>
    </xf>
    <xf numFmtId="0" fontId="8" fillId="0" borderId="16" xfId="0" applyFont="1" applyBorder="1" applyAlignment="1">
      <alignment horizontal="right"/>
    </xf>
    <xf numFmtId="0" fontId="16" fillId="0" borderId="1" xfId="0" applyFont="1" applyBorder="1" applyAlignment="1" applyProtection="1">
      <alignment horizontal="center" vertical="center" wrapText="1"/>
    </xf>
    <xf numFmtId="0" fontId="2" fillId="0" borderId="0" xfId="0" applyFont="1" applyBorder="1" applyAlignment="1">
      <alignment horizontal="right" vertical="center"/>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9"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463AB-297F-4AB1-BF37-DC06019F819A}">
  <sheetPr codeName="Sheet1">
    <tabColor rgb="FFFF0000"/>
  </sheetPr>
  <dimension ref="B3:AR72"/>
  <sheetViews>
    <sheetView showGridLines="0" tabSelected="1" workbookViewId="0">
      <selection activeCell="G4" sqref="G4:T5"/>
    </sheetView>
  </sheetViews>
  <sheetFormatPr defaultRowHeight="15"/>
  <cols>
    <col min="1" max="5" width="3.19921875" customWidth="1"/>
    <col min="6" max="6" width="5" customWidth="1"/>
    <col min="7" max="48" width="3.19921875" customWidth="1"/>
  </cols>
  <sheetData>
    <row r="3" spans="2:33" ht="26.5">
      <c r="B3" s="21" t="s">
        <v>201</v>
      </c>
    </row>
    <row r="4" spans="2:33">
      <c r="B4" s="108" t="s">
        <v>200</v>
      </c>
      <c r="C4" s="108"/>
      <c r="D4" s="108"/>
      <c r="E4" s="108"/>
      <c r="F4" s="108"/>
      <c r="G4" s="106"/>
      <c r="H4" s="106"/>
      <c r="I4" s="106"/>
      <c r="J4" s="106"/>
      <c r="K4" s="106"/>
      <c r="L4" s="106"/>
      <c r="M4" s="106"/>
      <c r="N4" s="106"/>
      <c r="O4" s="106"/>
      <c r="P4" s="106"/>
      <c r="Q4" s="106"/>
      <c r="R4" s="106"/>
      <c r="S4" s="106"/>
      <c r="T4" s="106"/>
    </row>
    <row r="5" spans="2:33">
      <c r="B5" s="108"/>
      <c r="C5" s="108"/>
      <c r="D5" s="108"/>
      <c r="E5" s="108"/>
      <c r="F5" s="108"/>
      <c r="G5" s="106"/>
      <c r="H5" s="106"/>
      <c r="I5" s="106"/>
      <c r="J5" s="106"/>
      <c r="K5" s="106"/>
      <c r="L5" s="106"/>
      <c r="M5" s="106"/>
      <c r="N5" s="106"/>
      <c r="O5" s="106"/>
      <c r="P5" s="106"/>
      <c r="Q5" s="106"/>
      <c r="R5" s="106"/>
      <c r="S5" s="106"/>
      <c r="T5" s="106"/>
    </row>
    <row r="6" spans="2:33">
      <c r="B6" s="108" t="s">
        <v>167</v>
      </c>
      <c r="C6" s="108"/>
      <c r="D6" s="108"/>
      <c r="E6" s="108"/>
      <c r="F6" s="108"/>
      <c r="G6" s="106"/>
      <c r="H6" s="106"/>
      <c r="I6" s="106"/>
      <c r="J6" s="106"/>
      <c r="K6" s="106"/>
      <c r="L6" s="106"/>
      <c r="M6" s="106"/>
      <c r="N6" s="106"/>
      <c r="O6" s="106"/>
      <c r="P6" s="106"/>
      <c r="Q6" s="106"/>
      <c r="R6" s="106"/>
      <c r="S6" s="106"/>
      <c r="T6" s="106"/>
    </row>
    <row r="7" spans="2:33">
      <c r="B7" s="108"/>
      <c r="C7" s="108"/>
      <c r="D7" s="108"/>
      <c r="E7" s="108"/>
      <c r="F7" s="108"/>
      <c r="G7" s="106"/>
      <c r="H7" s="106"/>
      <c r="I7" s="106"/>
      <c r="J7" s="106"/>
      <c r="K7" s="106"/>
      <c r="L7" s="106"/>
      <c r="M7" s="106"/>
      <c r="N7" s="106"/>
      <c r="O7" s="106"/>
      <c r="P7" s="106"/>
      <c r="Q7" s="106"/>
      <c r="R7" s="106"/>
      <c r="S7" s="106"/>
      <c r="T7" s="106"/>
    </row>
    <row r="8" spans="2:33">
      <c r="B8" s="108" t="s">
        <v>199</v>
      </c>
      <c r="C8" s="108"/>
      <c r="D8" s="108"/>
      <c r="E8" s="108"/>
      <c r="F8" s="108"/>
      <c r="G8" s="107"/>
      <c r="H8" s="106"/>
      <c r="I8" s="106"/>
      <c r="J8" s="106"/>
      <c r="K8" s="106"/>
      <c r="L8" s="106"/>
      <c r="M8" s="106"/>
      <c r="N8" s="106"/>
      <c r="O8" s="106"/>
      <c r="P8" s="106"/>
      <c r="Q8" s="106"/>
      <c r="R8" s="106"/>
      <c r="S8" s="106"/>
      <c r="T8" s="106"/>
      <c r="U8" s="49" t="s">
        <v>228</v>
      </c>
    </row>
    <row r="9" spans="2:33">
      <c r="B9" s="108"/>
      <c r="C9" s="108"/>
      <c r="D9" s="108"/>
      <c r="E9" s="108"/>
      <c r="F9" s="108"/>
      <c r="G9" s="106"/>
      <c r="H9" s="106"/>
      <c r="I9" s="106"/>
      <c r="J9" s="106"/>
      <c r="K9" s="106"/>
      <c r="L9" s="106"/>
      <c r="M9" s="106"/>
      <c r="N9" s="106"/>
      <c r="O9" s="106"/>
      <c r="P9" s="106"/>
      <c r="Q9" s="106"/>
      <c r="R9" s="106"/>
      <c r="S9" s="106"/>
      <c r="T9" s="106"/>
    </row>
    <row r="10" spans="2:33">
      <c r="B10" s="109" t="s">
        <v>214</v>
      </c>
      <c r="C10" s="110"/>
      <c r="D10" s="110"/>
      <c r="E10" s="110"/>
      <c r="F10" s="110"/>
      <c r="G10" s="106"/>
      <c r="H10" s="106"/>
      <c r="I10" s="106"/>
      <c r="J10" s="106"/>
      <c r="K10" s="106"/>
      <c r="L10" s="106"/>
      <c r="M10" s="106"/>
      <c r="N10" s="106"/>
      <c r="O10" s="106"/>
      <c r="P10" s="106"/>
      <c r="Q10" s="106"/>
      <c r="R10" s="106"/>
      <c r="S10" s="106"/>
      <c r="T10" s="106"/>
    </row>
    <row r="11" spans="2:33">
      <c r="B11" s="111"/>
      <c r="C11" s="111"/>
      <c r="D11" s="111"/>
      <c r="E11" s="111"/>
      <c r="F11" s="111"/>
      <c r="G11" s="114"/>
      <c r="H11" s="114"/>
      <c r="I11" s="114"/>
      <c r="J11" s="114"/>
      <c r="K11" s="114"/>
      <c r="L11" s="114"/>
      <c r="M11" s="114"/>
      <c r="N11" s="114"/>
      <c r="O11" s="114"/>
      <c r="P11" s="114"/>
      <c r="Q11" s="114"/>
      <c r="R11" s="114"/>
      <c r="S11" s="114"/>
      <c r="T11" s="114"/>
    </row>
    <row r="12" spans="2:33">
      <c r="B12" s="108" t="s">
        <v>262</v>
      </c>
      <c r="C12" s="108"/>
      <c r="D12" s="108"/>
      <c r="E12" s="108"/>
      <c r="F12" s="108"/>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row>
    <row r="13" spans="2:33">
      <c r="B13" s="108"/>
      <c r="C13" s="108"/>
      <c r="D13" s="108"/>
      <c r="E13" s="108"/>
      <c r="F13" s="108"/>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row>
    <row r="14" spans="2:33">
      <c r="B14" s="112" t="s">
        <v>273</v>
      </c>
      <c r="C14" s="113"/>
      <c r="D14" s="113"/>
      <c r="E14" s="113"/>
      <c r="F14" s="113"/>
      <c r="G14" s="115"/>
      <c r="H14" s="115"/>
      <c r="I14" s="115"/>
      <c r="J14" s="115"/>
      <c r="K14" s="115"/>
      <c r="L14" s="115"/>
      <c r="M14" s="115"/>
      <c r="N14" s="115"/>
      <c r="O14" s="115"/>
      <c r="P14" s="115"/>
      <c r="Q14" s="115"/>
      <c r="R14" s="115"/>
      <c r="S14" s="115"/>
      <c r="T14" s="115"/>
    </row>
    <row r="15" spans="2:33">
      <c r="B15" s="77"/>
      <c r="C15" s="77"/>
      <c r="D15" s="77"/>
      <c r="E15" s="77"/>
      <c r="F15" s="77"/>
      <c r="G15" s="106"/>
      <c r="H15" s="106"/>
      <c r="I15" s="106"/>
      <c r="J15" s="106"/>
      <c r="K15" s="106"/>
      <c r="L15" s="106"/>
      <c r="M15" s="106"/>
      <c r="N15" s="106"/>
      <c r="O15" s="106"/>
      <c r="P15" s="106"/>
      <c r="Q15" s="106"/>
      <c r="R15" s="106"/>
      <c r="S15" s="106"/>
      <c r="T15" s="106"/>
    </row>
    <row r="17" spans="2:39" ht="29">
      <c r="B17" s="22" t="s">
        <v>261</v>
      </c>
    </row>
    <row r="18" spans="2:39" ht="20">
      <c r="B18" s="103" t="s">
        <v>267</v>
      </c>
      <c r="C18" s="103"/>
      <c r="D18" s="103"/>
      <c r="E18" s="103"/>
      <c r="F18" s="103"/>
      <c r="G18" s="103"/>
      <c r="H18" s="103"/>
      <c r="I18" s="103"/>
      <c r="J18" s="103"/>
      <c r="K18" s="103"/>
      <c r="L18" s="103"/>
    </row>
    <row r="19" spans="2:39">
      <c r="B19" s="66" t="s">
        <v>164</v>
      </c>
      <c r="C19" s="66"/>
      <c r="D19" s="66"/>
      <c r="E19" s="66"/>
      <c r="F19" s="66"/>
      <c r="G19" s="75"/>
      <c r="H19" s="75"/>
      <c r="I19" s="75"/>
      <c r="J19" s="75"/>
      <c r="K19" s="75"/>
      <c r="L19" s="75"/>
      <c r="M19" s="75"/>
      <c r="N19" s="75"/>
      <c r="O19" s="75"/>
      <c r="P19" s="75"/>
      <c r="Q19" s="75"/>
      <c r="R19" s="75"/>
      <c r="S19" s="75"/>
      <c r="T19" s="75"/>
    </row>
    <row r="20" spans="2:39">
      <c r="B20" s="67"/>
      <c r="C20" s="67"/>
      <c r="D20" s="67"/>
      <c r="E20" s="67"/>
      <c r="F20" s="67"/>
      <c r="G20" s="76"/>
      <c r="H20" s="76"/>
      <c r="I20" s="76"/>
      <c r="J20" s="76"/>
      <c r="K20" s="76"/>
      <c r="L20" s="76"/>
      <c r="M20" s="76"/>
      <c r="N20" s="76"/>
      <c r="O20" s="76"/>
      <c r="P20" s="76"/>
      <c r="Q20" s="76"/>
      <c r="R20" s="76"/>
      <c r="S20" s="76"/>
      <c r="T20" s="76"/>
    </row>
    <row r="21" spans="2:39">
      <c r="B21" s="77" t="s">
        <v>202</v>
      </c>
      <c r="C21" s="77"/>
      <c r="D21" s="77"/>
      <c r="E21" s="77"/>
      <c r="F21" s="77"/>
      <c r="G21" s="68" t="str">
        <f>IF(G19="","",VLOOKUP(G19,精神実務一覧マスタ!$A$1:$C$218,2,FALSE))</f>
        <v/>
      </c>
      <c r="H21" s="68"/>
      <c r="I21" s="68"/>
      <c r="J21" s="68"/>
      <c r="K21" s="68"/>
      <c r="L21" s="68"/>
      <c r="M21" s="68"/>
      <c r="N21" s="68"/>
      <c r="O21" s="68"/>
      <c r="P21" s="68"/>
      <c r="Q21" s="68"/>
      <c r="R21" s="68"/>
      <c r="S21" s="68"/>
      <c r="T21" s="68"/>
      <c r="U21" s="68"/>
      <c r="V21" s="68"/>
      <c r="W21" s="68"/>
      <c r="X21" s="68"/>
      <c r="Y21" s="68"/>
      <c r="Z21" s="68"/>
      <c r="AA21" s="68"/>
      <c r="AB21" s="68"/>
      <c r="AC21" s="68"/>
      <c r="AD21" s="68"/>
      <c r="AE21" s="68"/>
    </row>
    <row r="22" spans="2:39">
      <c r="B22" s="77"/>
      <c r="C22" s="77"/>
      <c r="D22" s="77"/>
      <c r="E22" s="77"/>
      <c r="F22" s="77"/>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t="s">
        <v>207</v>
      </c>
    </row>
    <row r="23" spans="2:39">
      <c r="B23" s="66" t="s">
        <v>206</v>
      </c>
      <c r="C23" s="66"/>
      <c r="D23" s="66"/>
      <c r="E23" s="66"/>
      <c r="F23" s="66"/>
      <c r="G23" s="68" t="str">
        <f>IF(G19="","",VLOOKUP(G19,精神実務一覧マスタ!$A$1:$C$218,3,FALSE))</f>
        <v/>
      </c>
      <c r="H23" s="68"/>
      <c r="I23" s="68"/>
      <c r="J23" s="68"/>
      <c r="K23" s="68"/>
      <c r="L23" s="68"/>
      <c r="M23" s="68"/>
      <c r="N23" s="68"/>
      <c r="O23" s="68"/>
      <c r="P23" s="68"/>
      <c r="Q23" s="68"/>
      <c r="R23" s="68"/>
      <c r="S23" s="68"/>
      <c r="T23" s="68"/>
      <c r="U23" s="68"/>
      <c r="V23" s="68"/>
      <c r="W23" s="68"/>
      <c r="X23" s="68"/>
      <c r="Y23" s="68"/>
      <c r="Z23" s="68"/>
      <c r="AA23" s="68"/>
      <c r="AB23" s="68"/>
      <c r="AC23" s="68"/>
      <c r="AD23" s="68"/>
      <c r="AE23" s="68"/>
    </row>
    <row r="24" spans="2:39" ht="15.5" thickBot="1">
      <c r="B24" s="67"/>
      <c r="C24" s="67"/>
      <c r="D24" s="67"/>
      <c r="E24" s="67"/>
      <c r="F24" s="67"/>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t="s">
        <v>207</v>
      </c>
    </row>
    <row r="25" spans="2:39">
      <c r="B25" s="91" t="s">
        <v>265</v>
      </c>
      <c r="C25" s="92"/>
      <c r="D25" s="92"/>
      <c r="E25" s="92"/>
      <c r="F25" s="92"/>
      <c r="G25" s="97"/>
      <c r="H25" s="98"/>
      <c r="I25" s="98"/>
      <c r="J25" s="98"/>
      <c r="K25" s="98"/>
      <c r="L25" s="82" t="s">
        <v>171</v>
      </c>
      <c r="M25" s="98"/>
      <c r="N25" s="98"/>
      <c r="O25" s="82" t="s">
        <v>172</v>
      </c>
      <c r="P25" s="98"/>
      <c r="Q25" s="98"/>
      <c r="R25" s="82" t="s">
        <v>173</v>
      </c>
      <c r="S25" s="82" t="s">
        <v>203</v>
      </c>
      <c r="T25" s="82"/>
      <c r="U25" s="83"/>
      <c r="V25" s="46"/>
      <c r="W25" s="46"/>
      <c r="X25" s="46"/>
      <c r="Y25" s="46"/>
      <c r="Z25" s="46"/>
      <c r="AA25" s="46"/>
      <c r="AB25" s="46"/>
      <c r="AC25" s="46"/>
      <c r="AD25" s="46"/>
      <c r="AE25" s="46"/>
      <c r="AF25" s="46"/>
      <c r="AG25" s="47"/>
      <c r="AH25" s="101" t="s">
        <v>263</v>
      </c>
      <c r="AI25" s="102"/>
      <c r="AJ25" s="102"/>
      <c r="AK25" s="102"/>
      <c r="AL25" s="102"/>
      <c r="AM25" s="102"/>
    </row>
    <row r="26" spans="2:39">
      <c r="B26" s="93"/>
      <c r="C26" s="66"/>
      <c r="D26" s="66"/>
      <c r="E26" s="66"/>
      <c r="F26" s="66"/>
      <c r="G26" s="99"/>
      <c r="H26" s="100"/>
      <c r="I26" s="100"/>
      <c r="J26" s="100"/>
      <c r="K26" s="100"/>
      <c r="L26" s="84"/>
      <c r="M26" s="100"/>
      <c r="N26" s="100"/>
      <c r="O26" s="84"/>
      <c r="P26" s="100"/>
      <c r="Q26" s="100"/>
      <c r="R26" s="84"/>
      <c r="S26" s="84"/>
      <c r="T26" s="84"/>
      <c r="U26" s="85"/>
      <c r="V26" s="20"/>
      <c r="W26" s="20"/>
      <c r="X26" s="20"/>
      <c r="Y26" s="20"/>
      <c r="Z26" s="20"/>
      <c r="AA26" s="20"/>
      <c r="AB26" s="20"/>
      <c r="AC26" s="20"/>
      <c r="AD26" s="20"/>
      <c r="AE26" s="20"/>
      <c r="AF26" s="20"/>
      <c r="AG26" s="48"/>
      <c r="AH26" s="101"/>
      <c r="AI26" s="102"/>
      <c r="AJ26" s="102"/>
      <c r="AK26" s="102"/>
      <c r="AL26" s="102"/>
      <c r="AM26" s="102"/>
    </row>
    <row r="27" spans="2:39">
      <c r="B27" s="94" t="s">
        <v>266</v>
      </c>
      <c r="C27" s="66"/>
      <c r="D27" s="66"/>
      <c r="E27" s="66"/>
      <c r="F27" s="66"/>
      <c r="G27" s="88"/>
      <c r="H27" s="86"/>
      <c r="I27" s="86"/>
      <c r="J27" s="86"/>
      <c r="K27" s="86"/>
      <c r="L27" s="78" t="s">
        <v>171</v>
      </c>
      <c r="M27" s="86"/>
      <c r="N27" s="86"/>
      <c r="O27" s="78" t="s">
        <v>172</v>
      </c>
      <c r="P27" s="86"/>
      <c r="Q27" s="86"/>
      <c r="R27" s="78" t="s">
        <v>173</v>
      </c>
      <c r="S27" s="78" t="s">
        <v>204</v>
      </c>
      <c r="T27" s="78"/>
      <c r="U27" s="86"/>
      <c r="V27" s="86"/>
      <c r="W27" s="86"/>
      <c r="X27" s="86"/>
      <c r="Y27" s="78" t="s">
        <v>171</v>
      </c>
      <c r="Z27" s="86"/>
      <c r="AA27" s="86"/>
      <c r="AB27" s="78" t="s">
        <v>172</v>
      </c>
      <c r="AC27" s="86"/>
      <c r="AD27" s="86"/>
      <c r="AE27" s="78" t="s">
        <v>173</v>
      </c>
      <c r="AF27" s="78" t="s">
        <v>205</v>
      </c>
      <c r="AG27" s="79"/>
    </row>
    <row r="28" spans="2:39" ht="15.5" thickBot="1">
      <c r="B28" s="95"/>
      <c r="C28" s="96"/>
      <c r="D28" s="96"/>
      <c r="E28" s="96"/>
      <c r="F28" s="96"/>
      <c r="G28" s="89"/>
      <c r="H28" s="87"/>
      <c r="I28" s="87"/>
      <c r="J28" s="87"/>
      <c r="K28" s="87"/>
      <c r="L28" s="80"/>
      <c r="M28" s="87"/>
      <c r="N28" s="87"/>
      <c r="O28" s="80"/>
      <c r="P28" s="87"/>
      <c r="Q28" s="87"/>
      <c r="R28" s="80"/>
      <c r="S28" s="80"/>
      <c r="T28" s="80"/>
      <c r="U28" s="87"/>
      <c r="V28" s="87"/>
      <c r="W28" s="87"/>
      <c r="X28" s="87"/>
      <c r="Y28" s="80"/>
      <c r="Z28" s="87"/>
      <c r="AA28" s="87"/>
      <c r="AB28" s="80"/>
      <c r="AC28" s="87"/>
      <c r="AD28" s="87"/>
      <c r="AE28" s="80"/>
      <c r="AF28" s="80"/>
      <c r="AG28" s="81"/>
      <c r="AH28" s="49" t="s">
        <v>226</v>
      </c>
    </row>
    <row r="30" spans="2:39" ht="18">
      <c r="B30" s="104" t="s">
        <v>268</v>
      </c>
      <c r="C30" s="104"/>
      <c r="D30" s="104"/>
      <c r="E30" s="104"/>
      <c r="F30" s="104"/>
      <c r="G30" s="104"/>
      <c r="H30" s="104"/>
      <c r="I30" s="104"/>
      <c r="J30" s="104"/>
      <c r="K30" s="104"/>
      <c r="L30" s="104"/>
    </row>
    <row r="31" spans="2:39">
      <c r="B31" s="66" t="s">
        <v>164</v>
      </c>
      <c r="C31" s="66"/>
      <c r="D31" s="66"/>
      <c r="E31" s="66"/>
      <c r="F31" s="66"/>
      <c r="G31" s="75"/>
      <c r="H31" s="75"/>
      <c r="I31" s="75"/>
      <c r="J31" s="75"/>
      <c r="K31" s="75"/>
      <c r="L31" s="75"/>
      <c r="M31" s="75"/>
      <c r="N31" s="75"/>
      <c r="O31" s="75"/>
      <c r="P31" s="75"/>
      <c r="Q31" s="75"/>
      <c r="R31" s="75"/>
      <c r="S31" s="75"/>
      <c r="T31" s="75"/>
    </row>
    <row r="32" spans="2:39">
      <c r="B32" s="67"/>
      <c r="C32" s="67"/>
      <c r="D32" s="67"/>
      <c r="E32" s="67"/>
      <c r="F32" s="67"/>
      <c r="G32" s="76"/>
      <c r="H32" s="76"/>
      <c r="I32" s="76"/>
      <c r="J32" s="76"/>
      <c r="K32" s="76"/>
      <c r="L32" s="76"/>
      <c r="M32" s="76"/>
      <c r="N32" s="76"/>
      <c r="O32" s="76"/>
      <c r="P32" s="76"/>
      <c r="Q32" s="76"/>
      <c r="R32" s="76"/>
      <c r="S32" s="76"/>
      <c r="T32" s="76"/>
    </row>
    <row r="33" spans="2:34">
      <c r="B33" s="77" t="s">
        <v>202</v>
      </c>
      <c r="C33" s="77"/>
      <c r="D33" s="77"/>
      <c r="E33" s="77"/>
      <c r="F33" s="77"/>
      <c r="G33" s="68" t="str">
        <f>IF(G31="","",VLOOKUP(G31,精神実務一覧マスタ!$A$1:$C$218,2,FALSE))</f>
        <v/>
      </c>
      <c r="H33" s="68"/>
      <c r="I33" s="68"/>
      <c r="J33" s="68"/>
      <c r="K33" s="68"/>
      <c r="L33" s="68"/>
      <c r="M33" s="68"/>
      <c r="N33" s="68"/>
      <c r="O33" s="68"/>
      <c r="P33" s="68"/>
      <c r="Q33" s="68"/>
      <c r="R33" s="68"/>
      <c r="S33" s="68"/>
      <c r="T33" s="68"/>
      <c r="U33" s="68"/>
      <c r="V33" s="68"/>
      <c r="W33" s="68"/>
      <c r="X33" s="68"/>
      <c r="Y33" s="68"/>
      <c r="Z33" s="68"/>
      <c r="AA33" s="68"/>
      <c r="AB33" s="68"/>
      <c r="AC33" s="68"/>
      <c r="AD33" s="68"/>
      <c r="AE33" s="68"/>
    </row>
    <row r="34" spans="2:34">
      <c r="B34" s="77"/>
      <c r="C34" s="77"/>
      <c r="D34" s="77"/>
      <c r="E34" s="77"/>
      <c r="F34" s="77"/>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t="s">
        <v>207</v>
      </c>
    </row>
    <row r="35" spans="2:34">
      <c r="B35" s="66" t="s">
        <v>0</v>
      </c>
      <c r="C35" s="66"/>
      <c r="D35" s="66"/>
      <c r="E35" s="66"/>
      <c r="F35" s="66"/>
      <c r="G35" s="68" t="str">
        <f>IF(G31="","",VLOOKUP(G31,精神実務一覧マスタ!$A$1:$C$218,3,FALSE))</f>
        <v/>
      </c>
      <c r="H35" s="68"/>
      <c r="I35" s="68"/>
      <c r="J35" s="68"/>
      <c r="K35" s="68"/>
      <c r="L35" s="68"/>
      <c r="M35" s="68"/>
      <c r="N35" s="68"/>
      <c r="O35" s="68"/>
      <c r="P35" s="68"/>
      <c r="Q35" s="68"/>
      <c r="R35" s="68"/>
      <c r="S35" s="68"/>
      <c r="T35" s="68"/>
      <c r="U35" s="68"/>
      <c r="V35" s="68"/>
      <c r="W35" s="68"/>
      <c r="X35" s="68"/>
      <c r="Y35" s="68"/>
      <c r="Z35" s="68"/>
      <c r="AA35" s="68"/>
      <c r="AB35" s="68"/>
      <c r="AC35" s="68"/>
      <c r="AD35" s="68"/>
      <c r="AE35" s="68"/>
    </row>
    <row r="36" spans="2:34" ht="15.5" thickBot="1">
      <c r="B36" s="67"/>
      <c r="C36" s="67"/>
      <c r="D36" s="67"/>
      <c r="E36" s="67"/>
      <c r="F36" s="67"/>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t="s">
        <v>207</v>
      </c>
    </row>
    <row r="37" spans="2:34">
      <c r="B37" s="69" t="s">
        <v>264</v>
      </c>
      <c r="C37" s="70"/>
      <c r="D37" s="70"/>
      <c r="E37" s="70"/>
      <c r="F37" s="71"/>
      <c r="G37" s="64"/>
      <c r="H37" s="64"/>
      <c r="I37" s="64"/>
      <c r="J37" s="64"/>
      <c r="K37" s="64"/>
      <c r="L37" s="60" t="s">
        <v>171</v>
      </c>
      <c r="M37" s="64"/>
      <c r="N37" s="64"/>
      <c r="O37" s="60" t="s">
        <v>172</v>
      </c>
      <c r="P37" s="64"/>
      <c r="Q37" s="64"/>
      <c r="R37" s="60" t="s">
        <v>173</v>
      </c>
      <c r="S37" s="60" t="s">
        <v>204</v>
      </c>
      <c r="T37" s="60"/>
      <c r="U37" s="64"/>
      <c r="V37" s="64"/>
      <c r="W37" s="64"/>
      <c r="X37" s="64"/>
      <c r="Y37" s="60" t="s">
        <v>171</v>
      </c>
      <c r="Z37" s="64"/>
      <c r="AA37" s="64"/>
      <c r="AB37" s="60" t="s">
        <v>172</v>
      </c>
      <c r="AC37" s="64"/>
      <c r="AD37" s="64"/>
      <c r="AE37" s="60" t="s">
        <v>173</v>
      </c>
      <c r="AF37" s="60" t="s">
        <v>205</v>
      </c>
      <c r="AG37" s="61"/>
    </row>
    <row r="38" spans="2:34" ht="15.5" thickBot="1">
      <c r="B38" s="72"/>
      <c r="C38" s="73"/>
      <c r="D38" s="73"/>
      <c r="E38" s="73"/>
      <c r="F38" s="74"/>
      <c r="G38" s="65"/>
      <c r="H38" s="65"/>
      <c r="I38" s="65"/>
      <c r="J38" s="65"/>
      <c r="K38" s="65"/>
      <c r="L38" s="62"/>
      <c r="M38" s="65"/>
      <c r="N38" s="65"/>
      <c r="O38" s="62"/>
      <c r="P38" s="65"/>
      <c r="Q38" s="65"/>
      <c r="R38" s="62"/>
      <c r="S38" s="62"/>
      <c r="T38" s="62"/>
      <c r="U38" s="65"/>
      <c r="V38" s="65"/>
      <c r="W38" s="65"/>
      <c r="X38" s="65"/>
      <c r="Y38" s="62"/>
      <c r="Z38" s="65"/>
      <c r="AA38" s="65"/>
      <c r="AB38" s="62"/>
      <c r="AC38" s="65"/>
      <c r="AD38" s="65"/>
      <c r="AE38" s="62"/>
      <c r="AF38" s="62"/>
      <c r="AG38" s="63"/>
      <c r="AH38" s="49" t="s">
        <v>226</v>
      </c>
    </row>
    <row r="40" spans="2:34" ht="20">
      <c r="B40" s="103" t="s">
        <v>269</v>
      </c>
      <c r="C40" s="103"/>
      <c r="D40" s="103"/>
      <c r="E40" s="103"/>
      <c r="F40" s="103"/>
      <c r="G40" s="103"/>
      <c r="H40" s="103"/>
      <c r="I40" s="103"/>
      <c r="J40" s="103"/>
      <c r="K40" s="103"/>
      <c r="L40" s="103"/>
    </row>
    <row r="41" spans="2:34">
      <c r="B41" s="66" t="s">
        <v>164</v>
      </c>
      <c r="C41" s="66"/>
      <c r="D41" s="66"/>
      <c r="E41" s="66"/>
      <c r="F41" s="66"/>
      <c r="G41" s="75"/>
      <c r="H41" s="75"/>
      <c r="I41" s="75"/>
      <c r="J41" s="75"/>
      <c r="K41" s="75"/>
      <c r="L41" s="75"/>
      <c r="M41" s="75"/>
      <c r="N41" s="75"/>
      <c r="O41" s="75"/>
      <c r="P41" s="75"/>
      <c r="Q41" s="75"/>
      <c r="R41" s="75"/>
      <c r="S41" s="75"/>
      <c r="T41" s="75"/>
    </row>
    <row r="42" spans="2:34">
      <c r="B42" s="67"/>
      <c r="C42" s="67"/>
      <c r="D42" s="67"/>
      <c r="E42" s="67"/>
      <c r="F42" s="67"/>
      <c r="G42" s="76"/>
      <c r="H42" s="76"/>
      <c r="I42" s="76"/>
      <c r="J42" s="76"/>
      <c r="K42" s="76"/>
      <c r="L42" s="76"/>
      <c r="M42" s="76"/>
      <c r="N42" s="76"/>
      <c r="O42" s="76"/>
      <c r="P42" s="76"/>
      <c r="Q42" s="76"/>
      <c r="R42" s="76"/>
      <c r="S42" s="76"/>
      <c r="T42" s="76"/>
    </row>
    <row r="43" spans="2:34">
      <c r="B43" s="77" t="s">
        <v>202</v>
      </c>
      <c r="C43" s="77"/>
      <c r="D43" s="77"/>
      <c r="E43" s="77"/>
      <c r="F43" s="77"/>
      <c r="G43" s="68" t="str">
        <f>IF(G41="","",VLOOKUP(G41,精神実務一覧マスタ!$A$1:$C$218,2,FALSE))</f>
        <v/>
      </c>
      <c r="H43" s="68"/>
      <c r="I43" s="68"/>
      <c r="J43" s="68"/>
      <c r="K43" s="68"/>
      <c r="L43" s="68"/>
      <c r="M43" s="68"/>
      <c r="N43" s="68"/>
      <c r="O43" s="68"/>
      <c r="P43" s="68"/>
      <c r="Q43" s="68"/>
      <c r="R43" s="68"/>
      <c r="S43" s="68"/>
      <c r="T43" s="68"/>
      <c r="U43" s="68"/>
      <c r="V43" s="68"/>
      <c r="W43" s="68"/>
      <c r="X43" s="68"/>
      <c r="Y43" s="68"/>
      <c r="Z43" s="68"/>
      <c r="AA43" s="68"/>
      <c r="AB43" s="68"/>
      <c r="AC43" s="68"/>
      <c r="AD43" s="68"/>
      <c r="AE43" s="68"/>
    </row>
    <row r="44" spans="2:34">
      <c r="B44" s="77"/>
      <c r="C44" s="77"/>
      <c r="D44" s="77"/>
      <c r="E44" s="77"/>
      <c r="F44" s="77"/>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t="s">
        <v>207</v>
      </c>
    </row>
    <row r="45" spans="2:34">
      <c r="B45" s="66" t="s">
        <v>0</v>
      </c>
      <c r="C45" s="66"/>
      <c r="D45" s="66"/>
      <c r="E45" s="66"/>
      <c r="F45" s="66"/>
      <c r="G45" s="68" t="str">
        <f>IF(G41="","",VLOOKUP(G41,精神実務一覧マスタ!$A$1:$C$218,3,FALSE))</f>
        <v/>
      </c>
      <c r="H45" s="68"/>
      <c r="I45" s="68"/>
      <c r="J45" s="68"/>
      <c r="K45" s="68"/>
      <c r="L45" s="68"/>
      <c r="M45" s="68"/>
      <c r="N45" s="68"/>
      <c r="O45" s="68"/>
      <c r="P45" s="68"/>
      <c r="Q45" s="68"/>
      <c r="R45" s="68"/>
      <c r="S45" s="68"/>
      <c r="T45" s="68"/>
      <c r="U45" s="68"/>
      <c r="V45" s="68"/>
      <c r="W45" s="68"/>
      <c r="X45" s="68"/>
      <c r="Y45" s="68"/>
      <c r="Z45" s="68"/>
      <c r="AA45" s="68"/>
      <c r="AB45" s="68"/>
      <c r="AC45" s="68"/>
      <c r="AD45" s="68"/>
      <c r="AE45" s="68"/>
    </row>
    <row r="46" spans="2:34" ht="15.5" thickBot="1">
      <c r="B46" s="67"/>
      <c r="C46" s="67"/>
      <c r="D46" s="67"/>
      <c r="E46" s="67"/>
      <c r="F46" s="67"/>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t="s">
        <v>207</v>
      </c>
    </row>
    <row r="47" spans="2:34">
      <c r="B47" s="69" t="s">
        <v>264</v>
      </c>
      <c r="C47" s="70"/>
      <c r="D47" s="70"/>
      <c r="E47" s="70"/>
      <c r="F47" s="71"/>
      <c r="G47" s="64"/>
      <c r="H47" s="64"/>
      <c r="I47" s="64"/>
      <c r="J47" s="64"/>
      <c r="K47" s="64"/>
      <c r="L47" s="60" t="s">
        <v>171</v>
      </c>
      <c r="M47" s="64"/>
      <c r="N47" s="64"/>
      <c r="O47" s="60" t="s">
        <v>172</v>
      </c>
      <c r="P47" s="64"/>
      <c r="Q47" s="64"/>
      <c r="R47" s="60" t="s">
        <v>173</v>
      </c>
      <c r="S47" s="60" t="s">
        <v>204</v>
      </c>
      <c r="T47" s="60"/>
      <c r="U47" s="64"/>
      <c r="V47" s="64"/>
      <c r="W47" s="64"/>
      <c r="X47" s="64"/>
      <c r="Y47" s="60" t="s">
        <v>171</v>
      </c>
      <c r="Z47" s="64"/>
      <c r="AA47" s="64"/>
      <c r="AB47" s="60" t="s">
        <v>172</v>
      </c>
      <c r="AC47" s="64"/>
      <c r="AD47" s="64"/>
      <c r="AE47" s="60" t="s">
        <v>173</v>
      </c>
      <c r="AF47" s="60" t="s">
        <v>205</v>
      </c>
      <c r="AG47" s="61"/>
    </row>
    <row r="48" spans="2:34" ht="15.5" thickBot="1">
      <c r="B48" s="72"/>
      <c r="C48" s="73"/>
      <c r="D48" s="73"/>
      <c r="E48" s="73"/>
      <c r="F48" s="74"/>
      <c r="G48" s="65"/>
      <c r="H48" s="65"/>
      <c r="I48" s="65"/>
      <c r="J48" s="65"/>
      <c r="K48" s="65"/>
      <c r="L48" s="62"/>
      <c r="M48" s="65"/>
      <c r="N48" s="65"/>
      <c r="O48" s="62"/>
      <c r="P48" s="65"/>
      <c r="Q48" s="65"/>
      <c r="R48" s="62"/>
      <c r="S48" s="62"/>
      <c r="T48" s="62"/>
      <c r="U48" s="65"/>
      <c r="V48" s="65"/>
      <c r="W48" s="65"/>
      <c r="X48" s="65"/>
      <c r="Y48" s="62"/>
      <c r="Z48" s="65"/>
      <c r="AA48" s="65"/>
      <c r="AB48" s="62"/>
      <c r="AC48" s="65"/>
      <c r="AD48" s="65"/>
      <c r="AE48" s="62"/>
      <c r="AF48" s="62"/>
      <c r="AG48" s="63"/>
      <c r="AH48" s="49" t="s">
        <v>226</v>
      </c>
    </row>
    <row r="50" spans="2:34" ht="20">
      <c r="B50" s="103" t="s">
        <v>270</v>
      </c>
      <c r="C50" s="103"/>
      <c r="D50" s="103"/>
      <c r="E50" s="103"/>
      <c r="F50" s="103"/>
      <c r="G50" s="103"/>
      <c r="H50" s="103"/>
      <c r="I50" s="103"/>
      <c r="J50" s="103"/>
      <c r="K50" s="103"/>
      <c r="L50" s="103"/>
    </row>
    <row r="51" spans="2:34">
      <c r="B51" s="66" t="s">
        <v>164</v>
      </c>
      <c r="C51" s="66"/>
      <c r="D51" s="66"/>
      <c r="E51" s="66"/>
      <c r="F51" s="66"/>
      <c r="G51" s="75"/>
      <c r="H51" s="75"/>
      <c r="I51" s="75"/>
      <c r="J51" s="75"/>
      <c r="K51" s="75"/>
      <c r="L51" s="75"/>
      <c r="M51" s="75"/>
      <c r="N51" s="75"/>
      <c r="O51" s="75"/>
      <c r="P51" s="75"/>
      <c r="Q51" s="75"/>
      <c r="R51" s="75"/>
      <c r="S51" s="75"/>
      <c r="T51" s="75"/>
    </row>
    <row r="52" spans="2:34">
      <c r="B52" s="67"/>
      <c r="C52" s="67"/>
      <c r="D52" s="67"/>
      <c r="E52" s="67"/>
      <c r="F52" s="67"/>
      <c r="G52" s="76"/>
      <c r="H52" s="76"/>
      <c r="I52" s="76"/>
      <c r="J52" s="76"/>
      <c r="K52" s="76"/>
      <c r="L52" s="76"/>
      <c r="M52" s="76"/>
      <c r="N52" s="76"/>
      <c r="O52" s="76"/>
      <c r="P52" s="76"/>
      <c r="Q52" s="76"/>
      <c r="R52" s="76"/>
      <c r="S52" s="76"/>
      <c r="T52" s="76"/>
    </row>
    <row r="53" spans="2:34">
      <c r="B53" s="77" t="s">
        <v>202</v>
      </c>
      <c r="C53" s="77"/>
      <c r="D53" s="77"/>
      <c r="E53" s="77"/>
      <c r="F53" s="77"/>
      <c r="G53" s="68" t="str">
        <f>IF(G51="","",VLOOKUP(G51,精神実務一覧マスタ!$A$1:$C$218,2,FALSE))</f>
        <v/>
      </c>
      <c r="H53" s="68"/>
      <c r="I53" s="68"/>
      <c r="J53" s="68"/>
      <c r="K53" s="68"/>
      <c r="L53" s="68"/>
      <c r="M53" s="68"/>
      <c r="N53" s="68"/>
      <c r="O53" s="68"/>
      <c r="P53" s="68"/>
      <c r="Q53" s="68"/>
      <c r="R53" s="68"/>
      <c r="S53" s="68"/>
      <c r="T53" s="68"/>
      <c r="U53" s="68"/>
      <c r="V53" s="68"/>
      <c r="W53" s="68"/>
      <c r="X53" s="68"/>
      <c r="Y53" s="68"/>
      <c r="Z53" s="68"/>
      <c r="AA53" s="68"/>
      <c r="AB53" s="68"/>
      <c r="AC53" s="68"/>
      <c r="AD53" s="68"/>
      <c r="AE53" s="68"/>
    </row>
    <row r="54" spans="2:34">
      <c r="B54" s="77"/>
      <c r="C54" s="77"/>
      <c r="D54" s="77"/>
      <c r="E54" s="77"/>
      <c r="F54" s="77"/>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t="s">
        <v>207</v>
      </c>
    </row>
    <row r="55" spans="2:34">
      <c r="B55" s="66" t="s">
        <v>0</v>
      </c>
      <c r="C55" s="66"/>
      <c r="D55" s="66"/>
      <c r="E55" s="66"/>
      <c r="F55" s="66"/>
      <c r="G55" s="68" t="str">
        <f>IF(G51="","",VLOOKUP(G51,精神実務一覧マスタ!$A$1:$C$218,3,FALSE))</f>
        <v/>
      </c>
      <c r="H55" s="68"/>
      <c r="I55" s="68"/>
      <c r="J55" s="68"/>
      <c r="K55" s="68"/>
      <c r="L55" s="68"/>
      <c r="M55" s="68"/>
      <c r="N55" s="68"/>
      <c r="O55" s="68"/>
      <c r="P55" s="68"/>
      <c r="Q55" s="68"/>
      <c r="R55" s="68"/>
      <c r="S55" s="68"/>
      <c r="T55" s="68"/>
      <c r="U55" s="68"/>
      <c r="V55" s="68"/>
      <c r="W55" s="68"/>
      <c r="X55" s="68"/>
      <c r="Y55" s="68"/>
      <c r="Z55" s="68"/>
      <c r="AA55" s="68"/>
      <c r="AB55" s="68"/>
      <c r="AC55" s="68"/>
      <c r="AD55" s="68"/>
      <c r="AE55" s="68"/>
    </row>
    <row r="56" spans="2:34" ht="15.5" thickBot="1">
      <c r="B56" s="67"/>
      <c r="C56" s="67"/>
      <c r="D56" s="67"/>
      <c r="E56" s="67"/>
      <c r="F56" s="67"/>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t="s">
        <v>207</v>
      </c>
    </row>
    <row r="57" spans="2:34">
      <c r="B57" s="69" t="s">
        <v>264</v>
      </c>
      <c r="C57" s="70"/>
      <c r="D57" s="70"/>
      <c r="E57" s="70"/>
      <c r="F57" s="71"/>
      <c r="G57" s="64"/>
      <c r="H57" s="64"/>
      <c r="I57" s="64"/>
      <c r="J57" s="64"/>
      <c r="K57" s="64"/>
      <c r="L57" s="60" t="s">
        <v>171</v>
      </c>
      <c r="M57" s="64"/>
      <c r="N57" s="64"/>
      <c r="O57" s="60" t="s">
        <v>172</v>
      </c>
      <c r="P57" s="64"/>
      <c r="Q57" s="64"/>
      <c r="R57" s="60" t="s">
        <v>173</v>
      </c>
      <c r="S57" s="60" t="s">
        <v>204</v>
      </c>
      <c r="T57" s="60"/>
      <c r="U57" s="64"/>
      <c r="V57" s="64"/>
      <c r="W57" s="64"/>
      <c r="X57" s="64"/>
      <c r="Y57" s="60" t="s">
        <v>171</v>
      </c>
      <c r="Z57" s="64"/>
      <c r="AA57" s="64"/>
      <c r="AB57" s="60" t="s">
        <v>172</v>
      </c>
      <c r="AC57" s="64"/>
      <c r="AD57" s="64"/>
      <c r="AE57" s="60" t="s">
        <v>173</v>
      </c>
      <c r="AF57" s="60" t="s">
        <v>205</v>
      </c>
      <c r="AG57" s="61"/>
    </row>
    <row r="58" spans="2:34" ht="15.5" thickBot="1">
      <c r="B58" s="72"/>
      <c r="C58" s="73"/>
      <c r="D58" s="73"/>
      <c r="E58" s="73"/>
      <c r="F58" s="74"/>
      <c r="G58" s="65"/>
      <c r="H58" s="65"/>
      <c r="I58" s="65"/>
      <c r="J58" s="65"/>
      <c r="K58" s="65"/>
      <c r="L58" s="62"/>
      <c r="M58" s="65"/>
      <c r="N58" s="65"/>
      <c r="O58" s="62"/>
      <c r="P58" s="65"/>
      <c r="Q58" s="65"/>
      <c r="R58" s="62"/>
      <c r="S58" s="62"/>
      <c r="T58" s="62"/>
      <c r="U58" s="65"/>
      <c r="V58" s="65"/>
      <c r="W58" s="65"/>
      <c r="X58" s="65"/>
      <c r="Y58" s="62"/>
      <c r="Z58" s="65"/>
      <c r="AA58" s="65"/>
      <c r="AB58" s="62"/>
      <c r="AC58" s="65"/>
      <c r="AD58" s="65"/>
      <c r="AE58" s="62"/>
      <c r="AF58" s="62"/>
      <c r="AG58" s="63"/>
      <c r="AH58" s="49" t="s">
        <v>226</v>
      </c>
    </row>
    <row r="60" spans="2:34" ht="20">
      <c r="B60" s="103" t="s">
        <v>271</v>
      </c>
      <c r="C60" s="103"/>
      <c r="D60" s="103"/>
      <c r="E60" s="103"/>
      <c r="F60" s="103"/>
      <c r="G60" s="103"/>
      <c r="H60" s="103"/>
      <c r="I60" s="103"/>
      <c r="J60" s="103"/>
      <c r="K60" s="103"/>
      <c r="L60" s="103"/>
    </row>
    <row r="61" spans="2:34">
      <c r="B61" s="66" t="s">
        <v>164</v>
      </c>
      <c r="C61" s="66"/>
      <c r="D61" s="66"/>
      <c r="E61" s="66"/>
      <c r="F61" s="66"/>
      <c r="G61" s="75"/>
      <c r="H61" s="75"/>
      <c r="I61" s="75"/>
      <c r="J61" s="75"/>
      <c r="K61" s="75"/>
      <c r="L61" s="75"/>
      <c r="M61" s="75"/>
      <c r="N61" s="75"/>
      <c r="O61" s="75"/>
      <c r="P61" s="75"/>
      <c r="Q61" s="75"/>
      <c r="R61" s="75"/>
      <c r="S61" s="75"/>
      <c r="T61" s="75"/>
    </row>
    <row r="62" spans="2:34">
      <c r="B62" s="67"/>
      <c r="C62" s="67"/>
      <c r="D62" s="67"/>
      <c r="E62" s="67"/>
      <c r="F62" s="67"/>
      <c r="G62" s="76"/>
      <c r="H62" s="76"/>
      <c r="I62" s="76"/>
      <c r="J62" s="76"/>
      <c r="K62" s="76"/>
      <c r="L62" s="76"/>
      <c r="M62" s="76"/>
      <c r="N62" s="76"/>
      <c r="O62" s="76"/>
      <c r="P62" s="76"/>
      <c r="Q62" s="76"/>
      <c r="R62" s="76"/>
      <c r="S62" s="76"/>
      <c r="T62" s="76"/>
    </row>
    <row r="63" spans="2:34">
      <c r="B63" s="77" t="s">
        <v>202</v>
      </c>
      <c r="C63" s="77"/>
      <c r="D63" s="77"/>
      <c r="E63" s="77"/>
      <c r="F63" s="77"/>
      <c r="G63" s="68" t="str">
        <f>IF(G61="","",VLOOKUP(G61,精神実務一覧マスタ!$A$1:$C$218,2,FALSE))</f>
        <v/>
      </c>
      <c r="H63" s="68"/>
      <c r="I63" s="68"/>
      <c r="J63" s="68"/>
      <c r="K63" s="68"/>
      <c r="L63" s="68"/>
      <c r="M63" s="68"/>
      <c r="N63" s="68"/>
      <c r="O63" s="68"/>
      <c r="P63" s="68"/>
      <c r="Q63" s="68"/>
      <c r="R63" s="68"/>
      <c r="S63" s="68"/>
      <c r="T63" s="68"/>
      <c r="U63" s="68"/>
      <c r="V63" s="68"/>
      <c r="W63" s="68"/>
      <c r="X63" s="68"/>
      <c r="Y63" s="68"/>
      <c r="Z63" s="68"/>
      <c r="AA63" s="68"/>
      <c r="AB63" s="68"/>
      <c r="AC63" s="68"/>
      <c r="AD63" s="68"/>
      <c r="AE63" s="68"/>
    </row>
    <row r="64" spans="2:34">
      <c r="B64" s="77"/>
      <c r="C64" s="77"/>
      <c r="D64" s="77"/>
      <c r="E64" s="77"/>
      <c r="F64" s="77"/>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t="s">
        <v>207</v>
      </c>
    </row>
    <row r="65" spans="2:44">
      <c r="B65" s="66" t="s">
        <v>0</v>
      </c>
      <c r="C65" s="66"/>
      <c r="D65" s="66"/>
      <c r="E65" s="66"/>
      <c r="F65" s="66"/>
      <c r="G65" s="68" t="str">
        <f>IF(G61="","",VLOOKUP(G61,精神実務一覧マスタ!$A$1:$C$218,3,FALSE))</f>
        <v/>
      </c>
      <c r="H65" s="68"/>
      <c r="I65" s="68"/>
      <c r="J65" s="68"/>
      <c r="K65" s="68"/>
      <c r="L65" s="68"/>
      <c r="M65" s="68"/>
      <c r="N65" s="68"/>
      <c r="O65" s="68"/>
      <c r="P65" s="68"/>
      <c r="Q65" s="68"/>
      <c r="R65" s="68"/>
      <c r="S65" s="68"/>
      <c r="T65" s="68"/>
      <c r="U65" s="68"/>
      <c r="V65" s="68"/>
      <c r="W65" s="68"/>
      <c r="X65" s="68"/>
      <c r="Y65" s="68"/>
      <c r="Z65" s="68"/>
      <c r="AA65" s="68"/>
      <c r="AB65" s="68"/>
      <c r="AC65" s="68"/>
      <c r="AD65" s="68"/>
      <c r="AE65" s="68"/>
    </row>
    <row r="66" spans="2:44" ht="15.5" thickBot="1">
      <c r="B66" s="67"/>
      <c r="C66" s="67"/>
      <c r="D66" s="67"/>
      <c r="E66" s="67"/>
      <c r="F66" s="67"/>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t="s">
        <v>207</v>
      </c>
    </row>
    <row r="67" spans="2:44">
      <c r="B67" s="69" t="s">
        <v>264</v>
      </c>
      <c r="C67" s="70"/>
      <c r="D67" s="70"/>
      <c r="E67" s="70"/>
      <c r="F67" s="71"/>
      <c r="G67" s="64"/>
      <c r="H67" s="64"/>
      <c r="I67" s="64"/>
      <c r="J67" s="64"/>
      <c r="K67" s="64"/>
      <c r="L67" s="60" t="s">
        <v>171</v>
      </c>
      <c r="M67" s="64"/>
      <c r="N67" s="64"/>
      <c r="O67" s="60" t="s">
        <v>172</v>
      </c>
      <c r="P67" s="64"/>
      <c r="Q67" s="64"/>
      <c r="R67" s="60" t="s">
        <v>173</v>
      </c>
      <c r="S67" s="60" t="s">
        <v>204</v>
      </c>
      <c r="T67" s="60"/>
      <c r="U67" s="64"/>
      <c r="V67" s="64"/>
      <c r="W67" s="64"/>
      <c r="X67" s="64"/>
      <c r="Y67" s="60" t="s">
        <v>171</v>
      </c>
      <c r="Z67" s="64"/>
      <c r="AA67" s="64"/>
      <c r="AB67" s="60" t="s">
        <v>172</v>
      </c>
      <c r="AC67" s="64"/>
      <c r="AD67" s="64"/>
      <c r="AE67" s="60" t="s">
        <v>173</v>
      </c>
      <c r="AF67" s="60" t="s">
        <v>205</v>
      </c>
      <c r="AG67" s="61"/>
    </row>
    <row r="68" spans="2:44" ht="15.5" thickBot="1">
      <c r="B68" s="72"/>
      <c r="C68" s="73"/>
      <c r="D68" s="73"/>
      <c r="E68" s="73"/>
      <c r="F68" s="74"/>
      <c r="G68" s="65"/>
      <c r="H68" s="65"/>
      <c r="I68" s="65"/>
      <c r="J68" s="65"/>
      <c r="K68" s="65"/>
      <c r="L68" s="62"/>
      <c r="M68" s="65"/>
      <c r="N68" s="65"/>
      <c r="O68" s="62"/>
      <c r="P68" s="65"/>
      <c r="Q68" s="65"/>
      <c r="R68" s="62"/>
      <c r="S68" s="62"/>
      <c r="T68" s="62"/>
      <c r="U68" s="65"/>
      <c r="V68" s="65"/>
      <c r="W68" s="65"/>
      <c r="X68" s="65"/>
      <c r="Y68" s="62"/>
      <c r="Z68" s="65"/>
      <c r="AA68" s="65"/>
      <c r="AB68" s="62"/>
      <c r="AC68" s="65"/>
      <c r="AD68" s="65"/>
      <c r="AE68" s="62"/>
      <c r="AF68" s="62"/>
      <c r="AG68" s="63"/>
      <c r="AH68" s="49" t="s">
        <v>226</v>
      </c>
    </row>
    <row r="70" spans="2:44" ht="26.5">
      <c r="B70" s="105" t="s">
        <v>272</v>
      </c>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row>
    <row r="72" spans="2:44" ht="26.5">
      <c r="B72" s="23" t="s">
        <v>227</v>
      </c>
    </row>
  </sheetData>
  <sheetProtection algorithmName="SHA-512" hashValue="gw73cnGqGxTrKFULKAIEpP9QwedG33vrV9FDYG88FFHC7RoAKP+kijDd4KUGsOgiOLeaJEXG8OudOmm18nS8eg==" saltValue="KZzWgZLj1XpGO1JxInTceA==" spinCount="100000" sheet="1" objects="1" scenarios="1"/>
  <mergeCells count="132">
    <mergeCell ref="AH25:AM26"/>
    <mergeCell ref="B18:L18"/>
    <mergeCell ref="B30:L30"/>
    <mergeCell ref="B40:L40"/>
    <mergeCell ref="B50:L50"/>
    <mergeCell ref="B60:L60"/>
    <mergeCell ref="B70:AR70"/>
    <mergeCell ref="G4:T5"/>
    <mergeCell ref="G6:T7"/>
    <mergeCell ref="G8:T9"/>
    <mergeCell ref="B19:F20"/>
    <mergeCell ref="G19:T20"/>
    <mergeCell ref="B4:F5"/>
    <mergeCell ref="B6:F7"/>
    <mergeCell ref="B8:F9"/>
    <mergeCell ref="B10:F11"/>
    <mergeCell ref="B12:F13"/>
    <mergeCell ref="B14:F15"/>
    <mergeCell ref="G12:AG13"/>
    <mergeCell ref="G10:T11"/>
    <mergeCell ref="G14:T15"/>
    <mergeCell ref="R27:R28"/>
    <mergeCell ref="S27:T28"/>
    <mergeCell ref="B23:F24"/>
    <mergeCell ref="G21:AE22"/>
    <mergeCell ref="G23:AE24"/>
    <mergeCell ref="B25:F26"/>
    <mergeCell ref="B27:F28"/>
    <mergeCell ref="G25:K26"/>
    <mergeCell ref="L25:L26"/>
    <mergeCell ref="M25:N26"/>
    <mergeCell ref="O25:O26"/>
    <mergeCell ref="P25:Q26"/>
    <mergeCell ref="B21:F22"/>
    <mergeCell ref="B43:F44"/>
    <mergeCell ref="G43:AE44"/>
    <mergeCell ref="B45:F46"/>
    <mergeCell ref="G45:AE46"/>
    <mergeCell ref="AC37:AD38"/>
    <mergeCell ref="AE37:AE38"/>
    <mergeCell ref="AF27:AG28"/>
    <mergeCell ref="S25:U26"/>
    <mergeCell ref="B31:F32"/>
    <mergeCell ref="G31:T32"/>
    <mergeCell ref="R25:R26"/>
    <mergeCell ref="B33:F34"/>
    <mergeCell ref="G33:AE34"/>
    <mergeCell ref="U27:X28"/>
    <mergeCell ref="Y27:Y28"/>
    <mergeCell ref="Z27:AA28"/>
    <mergeCell ref="AB27:AB28"/>
    <mergeCell ref="AC27:AD28"/>
    <mergeCell ref="AE27:AE28"/>
    <mergeCell ref="G27:K28"/>
    <mergeCell ref="L27:L28"/>
    <mergeCell ref="M27:N28"/>
    <mergeCell ref="O27:O28"/>
    <mergeCell ref="P27:Q28"/>
    <mergeCell ref="B37:F38"/>
    <mergeCell ref="G37:K38"/>
    <mergeCell ref="L37:L38"/>
    <mergeCell ref="M37:N38"/>
    <mergeCell ref="O37:O38"/>
    <mergeCell ref="B35:F36"/>
    <mergeCell ref="G35:AE36"/>
    <mergeCell ref="B41:F42"/>
    <mergeCell ref="G41:T42"/>
    <mergeCell ref="U47:X48"/>
    <mergeCell ref="AF37:AG38"/>
    <mergeCell ref="R37:R38"/>
    <mergeCell ref="S37:T38"/>
    <mergeCell ref="U37:X38"/>
    <mergeCell ref="Y37:Y38"/>
    <mergeCell ref="Z37:AA38"/>
    <mergeCell ref="AB37:AB38"/>
    <mergeCell ref="P37:Q38"/>
    <mergeCell ref="B55:F56"/>
    <mergeCell ref="G55:AE56"/>
    <mergeCell ref="Z57:AA58"/>
    <mergeCell ref="AB57:AB58"/>
    <mergeCell ref="AC57:AD58"/>
    <mergeCell ref="AE57:AE58"/>
    <mergeCell ref="AF47:AG48"/>
    <mergeCell ref="B51:F52"/>
    <mergeCell ref="G51:T52"/>
    <mergeCell ref="B53:F54"/>
    <mergeCell ref="G53:AE54"/>
    <mergeCell ref="Y47:Y48"/>
    <mergeCell ref="Z47:AA48"/>
    <mergeCell ref="AB47:AB48"/>
    <mergeCell ref="AC47:AD48"/>
    <mergeCell ref="AE47:AE48"/>
    <mergeCell ref="B47:F48"/>
    <mergeCell ref="G47:K48"/>
    <mergeCell ref="L47:L48"/>
    <mergeCell ref="M47:N48"/>
    <mergeCell ref="O47:O48"/>
    <mergeCell ref="P47:Q48"/>
    <mergeCell ref="R47:R48"/>
    <mergeCell ref="S47:T48"/>
    <mergeCell ref="AF57:AG58"/>
    <mergeCell ref="P57:Q58"/>
    <mergeCell ref="R57:R58"/>
    <mergeCell ref="S57:T58"/>
    <mergeCell ref="U57:X58"/>
    <mergeCell ref="Y57:Y58"/>
    <mergeCell ref="B61:F62"/>
    <mergeCell ref="G61:T62"/>
    <mergeCell ref="B63:F64"/>
    <mergeCell ref="G63:AE64"/>
    <mergeCell ref="B57:F58"/>
    <mergeCell ref="G57:K58"/>
    <mergeCell ref="L57:L58"/>
    <mergeCell ref="M57:N58"/>
    <mergeCell ref="O57:O58"/>
    <mergeCell ref="AF67:AG68"/>
    <mergeCell ref="Y67:Y68"/>
    <mergeCell ref="Z67:AA68"/>
    <mergeCell ref="AB67:AB68"/>
    <mergeCell ref="AC67:AD68"/>
    <mergeCell ref="AE67:AE68"/>
    <mergeCell ref="B65:F66"/>
    <mergeCell ref="G65:AE66"/>
    <mergeCell ref="B67:F68"/>
    <mergeCell ref="G67:K68"/>
    <mergeCell ref="L67:L68"/>
    <mergeCell ref="M67:N68"/>
    <mergeCell ref="O67:O68"/>
    <mergeCell ref="P67:Q68"/>
    <mergeCell ref="R67:R68"/>
    <mergeCell ref="S67:T68"/>
    <mergeCell ref="U67:X68"/>
  </mergeCells>
  <phoneticPr fontId="1"/>
  <hyperlinks>
    <hyperlink ref="B18" location="'実務経験（見込）証明書①（様式9）'!A1" display="1つ目（証明書①）" xr:uid="{C275A623-DD94-470E-94D0-0C6CB498E8DE}"/>
    <hyperlink ref="B30" location="実務証明書②!A1" display="2つ目（証明書②）" xr:uid="{9FC0D26E-4BD1-47AC-A27E-DD376F0E1799}"/>
    <hyperlink ref="B40" location="実務証明書③!A1" display="3つ目（証明書③）" xr:uid="{F46783B9-B7AE-4DE2-9231-6F41FB3E5CD2}"/>
    <hyperlink ref="B50" location="実務証明書④!A1" display="4つ目（証明書④）" xr:uid="{BC8DFAC7-ABA8-487A-B146-838094182582}"/>
    <hyperlink ref="B60" location="実務証明書⑤!A1" display="5つ目（証明書⑤）" xr:uid="{661E62E9-4573-43CA-A258-C66645E582B9}"/>
    <hyperlink ref="B70" location="'実務経験（見込）申告書（様式8）'!A1" display="3.実務経験（見込）証明書 および申告書を印刷してください。" xr:uid="{0D2D7D6C-CE52-41FD-B6E2-ED4ED7452A5D}"/>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DD58F-A294-4C2A-92ED-5F8BF64DC29F}">
  <sheetPr codeName="Sheet2">
    <tabColor theme="7" tint="0.39997558519241921"/>
  </sheetPr>
  <dimension ref="A1:AH47"/>
  <sheetViews>
    <sheetView showGridLines="0" topLeftCell="A2" zoomScaleNormal="100" workbookViewId="0">
      <selection activeCell="AK11" sqref="AK11"/>
    </sheetView>
  </sheetViews>
  <sheetFormatPr defaultRowHeight="15"/>
  <cols>
    <col min="1" max="34" width="3.19921875" customWidth="1"/>
  </cols>
  <sheetData>
    <row r="1" spans="1:34" ht="18">
      <c r="A1" s="139" t="s">
        <v>208</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row>
    <row r="2" spans="1:34" ht="18">
      <c r="A2" s="139" t="s">
        <v>209</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row>
    <row r="3" spans="1:34">
      <c r="A3" s="140" t="s">
        <v>210</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row>
    <row r="4" spans="1:34">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row>
    <row r="5" spans="1:34" ht="18">
      <c r="A5" s="1" t="s">
        <v>224</v>
      </c>
    </row>
    <row r="6" spans="1:34" ht="18.5" thickBot="1">
      <c r="A6" s="1" t="s">
        <v>211</v>
      </c>
      <c r="AB6" s="151" t="s">
        <v>225</v>
      </c>
      <c r="AC6" s="151"/>
      <c r="AD6" s="151"/>
      <c r="AE6" s="151"/>
      <c r="AF6" s="151"/>
      <c r="AG6" s="151"/>
      <c r="AH6" s="151"/>
    </row>
    <row r="7" spans="1:34">
      <c r="X7" s="143"/>
      <c r="Y7" s="60"/>
      <c r="Z7" s="60"/>
      <c r="AA7" s="60"/>
      <c r="AB7" s="60"/>
      <c r="AC7" s="60"/>
      <c r="AD7" s="60"/>
      <c r="AE7" s="60"/>
      <c r="AF7" s="60"/>
      <c r="AG7" s="60"/>
      <c r="AH7" s="61"/>
    </row>
    <row r="8" spans="1:34" ht="15.5" thickBot="1">
      <c r="P8" t="s">
        <v>212</v>
      </c>
      <c r="X8" s="144"/>
      <c r="Y8" s="62"/>
      <c r="Z8" s="62"/>
      <c r="AA8" s="62"/>
      <c r="AB8" s="62"/>
      <c r="AC8" s="62"/>
      <c r="AD8" s="62"/>
      <c r="AE8" s="62"/>
      <c r="AF8" s="62"/>
      <c r="AG8" s="62"/>
      <c r="AH8" s="63"/>
    </row>
    <row r="9" spans="1:34">
      <c r="R9" s="134" t="s">
        <v>213</v>
      </c>
      <c r="S9" s="134"/>
      <c r="T9" s="133" t="str">
        <f>IF(実務経験入力シート!G10="","",実務経験入力シート!G10)</f>
        <v/>
      </c>
      <c r="U9" s="133"/>
      <c r="V9" s="133"/>
      <c r="W9" s="133"/>
      <c r="X9" s="133"/>
      <c r="Y9" s="133"/>
      <c r="Z9" s="133"/>
      <c r="AA9" s="133"/>
      <c r="AB9" s="133"/>
      <c r="AC9" s="133"/>
      <c r="AD9" s="133"/>
      <c r="AE9" s="133"/>
      <c r="AF9" s="133"/>
      <c r="AG9" s="133"/>
      <c r="AH9" s="133"/>
    </row>
    <row r="10" spans="1:34">
      <c r="R10" s="134" t="s">
        <v>232</v>
      </c>
      <c r="S10" s="134"/>
      <c r="T10" s="145" t="str">
        <f>IF(実務経験入力シート!G12="","",実務経験入力シート!G12)</f>
        <v/>
      </c>
      <c r="U10" s="145"/>
      <c r="V10" s="145"/>
      <c r="W10" s="145"/>
      <c r="X10" s="145"/>
      <c r="Y10" s="145"/>
      <c r="Z10" s="145"/>
      <c r="AA10" s="145"/>
      <c r="AB10" s="145"/>
      <c r="AC10" s="145"/>
      <c r="AD10" s="145"/>
      <c r="AE10" s="145"/>
      <c r="AF10" s="145"/>
      <c r="AG10" s="145"/>
      <c r="AH10" s="145"/>
    </row>
    <row r="11" spans="1:34">
      <c r="T11" s="145"/>
      <c r="U11" s="145"/>
      <c r="V11" s="145"/>
      <c r="W11" s="145"/>
      <c r="X11" s="145"/>
      <c r="Y11" s="145"/>
      <c r="Z11" s="145"/>
      <c r="AA11" s="145"/>
      <c r="AB11" s="145"/>
      <c r="AC11" s="145"/>
      <c r="AD11" s="145"/>
      <c r="AE11" s="145"/>
      <c r="AF11" s="145"/>
      <c r="AG11" s="145"/>
      <c r="AH11" s="145"/>
    </row>
    <row r="12" spans="1:34">
      <c r="Q12" s="134" t="s">
        <v>233</v>
      </c>
      <c r="R12" s="134"/>
      <c r="S12" s="134"/>
      <c r="T12" s="133" t="str">
        <f>IF(実務経験入力シート!G14="","",実務経験入力シート!G14)</f>
        <v/>
      </c>
      <c r="U12" s="133"/>
      <c r="V12" s="133"/>
      <c r="W12" s="133"/>
      <c r="X12" s="133"/>
      <c r="Y12" s="133"/>
      <c r="Z12" s="133"/>
      <c r="AA12" s="133"/>
      <c r="AB12" s="133"/>
      <c r="AC12" s="133"/>
      <c r="AD12" s="133"/>
      <c r="AE12" s="133"/>
      <c r="AF12" s="133"/>
      <c r="AG12" s="133"/>
      <c r="AH12" s="133"/>
    </row>
    <row r="13" spans="1:34">
      <c r="A13" t="s">
        <v>215</v>
      </c>
    </row>
    <row r="14" spans="1:34" ht="15.5" thickBot="1">
      <c r="A14" s="141">
        <f ca="1">TODAY()</f>
        <v>45838</v>
      </c>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row>
    <row r="15" spans="1:34">
      <c r="B15" s="117" t="s">
        <v>168</v>
      </c>
      <c r="C15" s="117"/>
      <c r="D15" s="117"/>
      <c r="E15" s="117"/>
      <c r="F15" s="117"/>
      <c r="G15" s="117"/>
      <c r="H15" s="117"/>
      <c r="I15" s="117"/>
      <c r="J15" s="117" t="s">
        <v>0</v>
      </c>
      <c r="K15" s="117"/>
      <c r="L15" s="117"/>
      <c r="M15" s="117"/>
      <c r="N15" s="117"/>
      <c r="O15" s="117" t="s">
        <v>164</v>
      </c>
      <c r="P15" s="117"/>
      <c r="Q15" s="117"/>
      <c r="R15" s="117" t="s">
        <v>216</v>
      </c>
      <c r="S15" s="117"/>
      <c r="T15" s="117"/>
      <c r="U15" s="117"/>
      <c r="V15" s="117"/>
      <c r="W15" s="117"/>
      <c r="X15" s="117"/>
      <c r="Y15" s="117"/>
      <c r="Z15" s="117"/>
      <c r="AA15" s="117"/>
      <c r="AB15" s="117"/>
      <c r="AC15" s="142"/>
      <c r="AD15" s="118" t="s">
        <v>217</v>
      </c>
      <c r="AE15" s="119"/>
      <c r="AF15" s="119"/>
      <c r="AG15" s="120"/>
    </row>
    <row r="16" spans="1:34" ht="15.5" thickBot="1">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42"/>
      <c r="AD16" s="130"/>
      <c r="AE16" s="131"/>
      <c r="AF16" s="131"/>
      <c r="AG16" s="132"/>
    </row>
    <row r="17" spans="2:33">
      <c r="B17" s="117">
        <v>1</v>
      </c>
      <c r="C17" s="152" t="str">
        <f>IF(実務経験入力シート!G21="","",実務経験入力シート!G21)</f>
        <v/>
      </c>
      <c r="D17" s="152"/>
      <c r="E17" s="152"/>
      <c r="F17" s="152"/>
      <c r="G17" s="152"/>
      <c r="H17" s="152"/>
      <c r="I17" s="152"/>
      <c r="J17" s="116" t="str">
        <f>IF(実務経験入力シート!G23="","",実務経験入力シート!G23)</f>
        <v/>
      </c>
      <c r="K17" s="116"/>
      <c r="L17" s="116"/>
      <c r="M17" s="116"/>
      <c r="N17" s="116"/>
      <c r="O17" s="117" t="str">
        <f>IF(実務経験入力シート!G19="","",実務経験入力シート!G19)</f>
        <v/>
      </c>
      <c r="P17" s="117"/>
      <c r="Q17" s="117"/>
      <c r="R17" s="39"/>
      <c r="S17" s="40"/>
      <c r="T17" s="40"/>
      <c r="U17" s="40"/>
      <c r="V17" s="40"/>
      <c r="W17" s="40"/>
      <c r="X17" s="40"/>
      <c r="Y17" s="40"/>
      <c r="Z17" s="40"/>
      <c r="AA17" s="40"/>
      <c r="AB17" s="40"/>
      <c r="AC17" s="40"/>
      <c r="AD17" s="118"/>
      <c r="AE17" s="119"/>
      <c r="AF17" s="119"/>
      <c r="AG17" s="120"/>
    </row>
    <row r="18" spans="2:33">
      <c r="B18" s="117"/>
      <c r="C18" s="152"/>
      <c r="D18" s="152"/>
      <c r="E18" s="152"/>
      <c r="F18" s="152"/>
      <c r="G18" s="152"/>
      <c r="H18" s="152"/>
      <c r="I18" s="152"/>
      <c r="J18" s="116"/>
      <c r="K18" s="116"/>
      <c r="L18" s="116"/>
      <c r="M18" s="116"/>
      <c r="N18" s="116"/>
      <c r="O18" s="117"/>
      <c r="P18" s="117"/>
      <c r="Q18" s="117"/>
      <c r="R18" s="41"/>
      <c r="S18" s="126" t="str">
        <f>IF(OR(実務経験入力シート!G25="", 実務経験入力シート!G25=0),
   IF(OR(実務経験入力シート!G27="", 実務経験入力シート!G27=0),
      "",
      実務経験入力シート!G27),
   実務経験入力シート!G25)</f>
        <v/>
      </c>
      <c r="T18" s="126"/>
      <c r="U18" s="25" t="s">
        <v>171</v>
      </c>
      <c r="V18" s="26" t="str">
        <f>IF(OR(実務経験入力シート!M25="", 実務経験入力シート!M25=0),
   IF(OR(実務経験入力シート!M27="", 実務経験入力シート!M27=0),
      "",
      実務経験入力シート!M27),
   実務経験入力シート!M25)</f>
        <v/>
      </c>
      <c r="W18" s="25" t="s">
        <v>172</v>
      </c>
      <c r="X18" s="26" t="str">
        <f>IF(OR(実務経験入力シート!P25="", 実務経験入力シート!P25=0),
   IF(OR(実務経験入力シート!P27="", 実務経験入力シート!P27=0),
      "",
      実務経験入力シート!P27),
   実務経験入力シート!P25)</f>
        <v/>
      </c>
      <c r="Y18" s="25" t="s">
        <v>173</v>
      </c>
      <c r="Z18" s="25" t="s">
        <v>229</v>
      </c>
      <c r="AA18" s="25" t="str">
        <f>IF(U19="","現在","")</f>
        <v>現在</v>
      </c>
      <c r="AB18" s="25"/>
      <c r="AC18" s="25"/>
      <c r="AD18" s="121"/>
      <c r="AE18" s="117"/>
      <c r="AF18" s="117"/>
      <c r="AG18" s="122"/>
    </row>
    <row r="19" spans="2:33">
      <c r="B19" s="117"/>
      <c r="C19" s="152"/>
      <c r="D19" s="152"/>
      <c r="E19" s="152"/>
      <c r="F19" s="152"/>
      <c r="G19" s="152"/>
      <c r="H19" s="152"/>
      <c r="I19" s="152"/>
      <c r="J19" s="116"/>
      <c r="K19" s="116"/>
      <c r="L19" s="116"/>
      <c r="M19" s="116"/>
      <c r="N19" s="116"/>
      <c r="O19" s="117"/>
      <c r="P19" s="117"/>
      <c r="Q19" s="117"/>
      <c r="R19" s="41"/>
      <c r="S19" s="25"/>
      <c r="T19" s="25"/>
      <c r="U19" s="126" t="str">
        <f>IF(実務経験入力シート!U27="","",実務経験入力シート!U27)</f>
        <v/>
      </c>
      <c r="V19" s="126"/>
      <c r="W19" s="25" t="s">
        <v>171</v>
      </c>
      <c r="X19" s="25" t="str">
        <f>IF(実務経験入力シート!Z27="","",実務経験入力シート!Z27)</f>
        <v/>
      </c>
      <c r="Y19" s="25" t="s">
        <v>172</v>
      </c>
      <c r="Z19" s="25" t="str">
        <f>IF(実務経験入力シート!AC27="","",実務経験入力シート!AC27)</f>
        <v/>
      </c>
      <c r="AA19" s="25" t="s">
        <v>173</v>
      </c>
      <c r="AB19" s="25"/>
      <c r="AC19" s="25"/>
      <c r="AD19" s="121"/>
      <c r="AE19" s="117"/>
      <c r="AF19" s="117"/>
      <c r="AG19" s="122"/>
    </row>
    <row r="20" spans="2:33" ht="15.5" thickBot="1">
      <c r="B20" s="117"/>
      <c r="C20" s="152"/>
      <c r="D20" s="152"/>
      <c r="E20" s="152"/>
      <c r="F20" s="152"/>
      <c r="G20" s="152"/>
      <c r="H20" s="152"/>
      <c r="I20" s="152"/>
      <c r="J20" s="116"/>
      <c r="K20" s="116"/>
      <c r="L20" s="116"/>
      <c r="M20" s="116"/>
      <c r="N20" s="116"/>
      <c r="O20" s="117"/>
      <c r="P20" s="117"/>
      <c r="Q20" s="117"/>
      <c r="R20" s="42"/>
      <c r="S20" s="43"/>
      <c r="T20" s="43"/>
      <c r="U20" s="43"/>
      <c r="V20" s="43"/>
      <c r="W20" s="43"/>
      <c r="X20" s="43"/>
      <c r="Y20" s="43"/>
      <c r="Z20" s="43"/>
      <c r="AA20" s="43"/>
      <c r="AB20" s="43"/>
      <c r="AC20" s="43"/>
      <c r="AD20" s="123"/>
      <c r="AE20" s="124"/>
      <c r="AF20" s="124"/>
      <c r="AG20" s="125"/>
    </row>
    <row r="21" spans="2:33">
      <c r="B21" s="117">
        <v>2</v>
      </c>
      <c r="C21" s="146" t="str">
        <f>IF(実務経験入力シート!G33="","",実務経験入力シート!G33)</f>
        <v/>
      </c>
      <c r="D21" s="146"/>
      <c r="E21" s="146"/>
      <c r="F21" s="146"/>
      <c r="G21" s="146"/>
      <c r="H21" s="146"/>
      <c r="I21" s="146"/>
      <c r="J21" s="146" t="str">
        <f>IF(実務経験入力シート!G35="","",実務経験入力シート!G35)</f>
        <v/>
      </c>
      <c r="K21" s="146"/>
      <c r="L21" s="146"/>
      <c r="M21" s="146"/>
      <c r="N21" s="146"/>
      <c r="O21" s="117" t="str">
        <f>IF(実務経験入力シート!G31="","",実務経験入力シート!G31)</f>
        <v/>
      </c>
      <c r="P21" s="117"/>
      <c r="Q21" s="117"/>
      <c r="R21" s="39"/>
      <c r="S21" s="40"/>
      <c r="T21" s="40"/>
      <c r="U21" s="40"/>
      <c r="V21" s="40"/>
      <c r="W21" s="40"/>
      <c r="X21" s="40"/>
      <c r="Y21" s="40"/>
      <c r="Z21" s="40"/>
      <c r="AA21" s="40"/>
      <c r="AB21" s="40"/>
      <c r="AC21" s="40"/>
      <c r="AD21" s="127"/>
      <c r="AE21" s="128"/>
      <c r="AF21" s="128"/>
      <c r="AG21" s="129"/>
    </row>
    <row r="22" spans="2:33">
      <c r="B22" s="117"/>
      <c r="C22" s="146"/>
      <c r="D22" s="146"/>
      <c r="E22" s="146"/>
      <c r="F22" s="146"/>
      <c r="G22" s="146"/>
      <c r="H22" s="146"/>
      <c r="I22" s="146"/>
      <c r="J22" s="146"/>
      <c r="K22" s="146"/>
      <c r="L22" s="146"/>
      <c r="M22" s="146"/>
      <c r="N22" s="146"/>
      <c r="O22" s="117"/>
      <c r="P22" s="117"/>
      <c r="Q22" s="117"/>
      <c r="R22" s="41"/>
      <c r="S22" s="126" t="str">
        <f>IF(実務経験入力シート!G37="","",実務経験入力シート!G37)</f>
        <v/>
      </c>
      <c r="T22" s="126"/>
      <c r="U22" s="25" t="s">
        <v>171</v>
      </c>
      <c r="V22" s="26" t="str">
        <f>IF(実務経験入力シート!M37="","",実務経験入力シート!M37)</f>
        <v/>
      </c>
      <c r="W22" s="25" t="s">
        <v>172</v>
      </c>
      <c r="X22" s="26" t="str">
        <f>IF(実務経験入力シート!P37="","",実務経験入力シート!P37)</f>
        <v/>
      </c>
      <c r="Y22" s="25" t="s">
        <v>173</v>
      </c>
      <c r="Z22" s="25" t="s">
        <v>229</v>
      </c>
      <c r="AA22" s="25"/>
      <c r="AB22" s="25"/>
      <c r="AC22" s="25"/>
      <c r="AD22" s="121"/>
      <c r="AE22" s="117"/>
      <c r="AF22" s="117"/>
      <c r="AG22" s="122"/>
    </row>
    <row r="23" spans="2:33">
      <c r="B23" s="117"/>
      <c r="C23" s="146"/>
      <c r="D23" s="146"/>
      <c r="E23" s="146"/>
      <c r="F23" s="146"/>
      <c r="G23" s="146"/>
      <c r="H23" s="146"/>
      <c r="I23" s="146"/>
      <c r="J23" s="146"/>
      <c r="K23" s="146"/>
      <c r="L23" s="146"/>
      <c r="M23" s="146"/>
      <c r="N23" s="146"/>
      <c r="O23" s="117"/>
      <c r="P23" s="117"/>
      <c r="Q23" s="117"/>
      <c r="R23" s="41"/>
      <c r="S23" s="25"/>
      <c r="T23" s="25"/>
      <c r="U23" s="126" t="str">
        <f>IF(実務経験入力シート!U37="","",実務経験入力シート!U37)</f>
        <v/>
      </c>
      <c r="V23" s="126"/>
      <c r="W23" s="25" t="s">
        <v>171</v>
      </c>
      <c r="X23" s="25" t="str">
        <f>IF(実務経験入力シート!Z37="","",実務経験入力シート!Z37)</f>
        <v/>
      </c>
      <c r="Y23" s="25" t="s">
        <v>172</v>
      </c>
      <c r="Z23" s="25" t="str">
        <f>IF(実務経験入力シート!AC37="","",実務経験入力シート!AC37)</f>
        <v/>
      </c>
      <c r="AA23" s="25" t="s">
        <v>173</v>
      </c>
      <c r="AB23" s="25"/>
      <c r="AC23" s="25"/>
      <c r="AD23" s="121"/>
      <c r="AE23" s="117"/>
      <c r="AF23" s="117"/>
      <c r="AG23" s="122"/>
    </row>
    <row r="24" spans="2:33" ht="15.5" thickBot="1">
      <c r="B24" s="117"/>
      <c r="C24" s="146"/>
      <c r="D24" s="146"/>
      <c r="E24" s="146"/>
      <c r="F24" s="146"/>
      <c r="G24" s="146"/>
      <c r="H24" s="146"/>
      <c r="I24" s="146"/>
      <c r="J24" s="146"/>
      <c r="K24" s="146"/>
      <c r="L24" s="146"/>
      <c r="M24" s="146"/>
      <c r="N24" s="146"/>
      <c r="O24" s="117"/>
      <c r="P24" s="117"/>
      <c r="Q24" s="117"/>
      <c r="R24" s="42"/>
      <c r="S24" s="43"/>
      <c r="T24" s="43"/>
      <c r="U24" s="43"/>
      <c r="V24" s="43"/>
      <c r="W24" s="43"/>
      <c r="X24" s="43"/>
      <c r="Y24" s="43"/>
      <c r="Z24" s="43"/>
      <c r="AA24" s="43"/>
      <c r="AB24" s="43"/>
      <c r="AC24" s="43"/>
      <c r="AD24" s="130"/>
      <c r="AE24" s="131"/>
      <c r="AF24" s="131"/>
      <c r="AG24" s="132"/>
    </row>
    <row r="25" spans="2:33">
      <c r="B25" s="117">
        <v>3</v>
      </c>
      <c r="C25" s="146" t="str">
        <f>IF(実務経験入力シート!G43="","",実務経験入力シート!G43)</f>
        <v/>
      </c>
      <c r="D25" s="146"/>
      <c r="E25" s="146"/>
      <c r="F25" s="146"/>
      <c r="G25" s="146"/>
      <c r="H25" s="146"/>
      <c r="I25" s="146"/>
      <c r="J25" s="146" t="str">
        <f>IF(実務経験入力シート!G45="","",実務経験入力シート!G45)</f>
        <v/>
      </c>
      <c r="K25" s="146"/>
      <c r="L25" s="146"/>
      <c r="M25" s="146"/>
      <c r="N25" s="146"/>
      <c r="O25" s="117" t="str">
        <f>IF(実務経験入力シート!G41="","",実務経験入力シート!G41)</f>
        <v/>
      </c>
      <c r="P25" s="117"/>
      <c r="Q25" s="117"/>
      <c r="R25" s="39"/>
      <c r="S25" s="40"/>
      <c r="T25" s="40"/>
      <c r="U25" s="40"/>
      <c r="V25" s="40"/>
      <c r="W25" s="40"/>
      <c r="X25" s="40"/>
      <c r="Y25" s="40"/>
      <c r="Z25" s="40"/>
      <c r="AA25" s="40"/>
      <c r="AB25" s="40"/>
      <c r="AC25" s="40"/>
      <c r="AD25" s="118"/>
      <c r="AE25" s="119"/>
      <c r="AF25" s="119"/>
      <c r="AG25" s="120"/>
    </row>
    <row r="26" spans="2:33">
      <c r="B26" s="117"/>
      <c r="C26" s="146"/>
      <c r="D26" s="146"/>
      <c r="E26" s="146"/>
      <c r="F26" s="146"/>
      <c r="G26" s="146"/>
      <c r="H26" s="146"/>
      <c r="I26" s="146"/>
      <c r="J26" s="146"/>
      <c r="K26" s="146"/>
      <c r="L26" s="146"/>
      <c r="M26" s="146"/>
      <c r="N26" s="146"/>
      <c r="O26" s="117"/>
      <c r="P26" s="117"/>
      <c r="Q26" s="117"/>
      <c r="R26" s="41"/>
      <c r="S26" s="126" t="str">
        <f>IF(実務経験入力シート!G47="","",実務経験入力シート!G47)</f>
        <v/>
      </c>
      <c r="T26" s="126"/>
      <c r="U26" s="25" t="s">
        <v>171</v>
      </c>
      <c r="V26" s="26" t="str">
        <f>IF(実務経験入力シート!M47="","",実務経験入力シート!M47)</f>
        <v/>
      </c>
      <c r="W26" s="25" t="s">
        <v>172</v>
      </c>
      <c r="X26" s="26" t="str">
        <f>IF(実務経験入力シート!P47="","",実務経験入力シート!P47)</f>
        <v/>
      </c>
      <c r="Y26" s="25" t="s">
        <v>173</v>
      </c>
      <c r="Z26" s="25" t="s">
        <v>229</v>
      </c>
      <c r="AA26" s="25"/>
      <c r="AB26" s="25"/>
      <c r="AC26" s="25"/>
      <c r="AD26" s="121"/>
      <c r="AE26" s="117"/>
      <c r="AF26" s="117"/>
      <c r="AG26" s="122"/>
    </row>
    <row r="27" spans="2:33">
      <c r="B27" s="117"/>
      <c r="C27" s="146"/>
      <c r="D27" s="146"/>
      <c r="E27" s="146"/>
      <c r="F27" s="146"/>
      <c r="G27" s="146"/>
      <c r="H27" s="146"/>
      <c r="I27" s="146"/>
      <c r="J27" s="146"/>
      <c r="K27" s="146"/>
      <c r="L27" s="146"/>
      <c r="M27" s="146"/>
      <c r="N27" s="146"/>
      <c r="O27" s="117"/>
      <c r="P27" s="117"/>
      <c r="Q27" s="117"/>
      <c r="R27" s="41"/>
      <c r="S27" s="25"/>
      <c r="T27" s="25"/>
      <c r="U27" s="126" t="str">
        <f>IF(実務経験入力シート!U47="","",実務経験入力シート!U47)</f>
        <v/>
      </c>
      <c r="V27" s="126"/>
      <c r="W27" s="25" t="s">
        <v>171</v>
      </c>
      <c r="X27" s="25" t="str">
        <f>IF(実務経験入力シート!Z47="","",実務経験入力シート!Z47)</f>
        <v/>
      </c>
      <c r="Y27" s="25" t="s">
        <v>172</v>
      </c>
      <c r="Z27" s="25" t="str">
        <f>IF(実務経験入力シート!AC47="","",実務経験入力シート!AC47)</f>
        <v/>
      </c>
      <c r="AA27" s="25" t="s">
        <v>173</v>
      </c>
      <c r="AB27" s="25"/>
      <c r="AC27" s="25"/>
      <c r="AD27" s="121"/>
      <c r="AE27" s="117"/>
      <c r="AF27" s="117"/>
      <c r="AG27" s="122"/>
    </row>
    <row r="28" spans="2:33" ht="15.5" thickBot="1">
      <c r="B28" s="117"/>
      <c r="C28" s="146"/>
      <c r="D28" s="146"/>
      <c r="E28" s="146"/>
      <c r="F28" s="146"/>
      <c r="G28" s="146"/>
      <c r="H28" s="146"/>
      <c r="I28" s="146"/>
      <c r="J28" s="146"/>
      <c r="K28" s="146"/>
      <c r="L28" s="146"/>
      <c r="M28" s="146"/>
      <c r="N28" s="146"/>
      <c r="O28" s="117"/>
      <c r="P28" s="117"/>
      <c r="Q28" s="117"/>
      <c r="R28" s="42"/>
      <c r="S28" s="43"/>
      <c r="T28" s="43"/>
      <c r="U28" s="43"/>
      <c r="V28" s="43"/>
      <c r="W28" s="43"/>
      <c r="X28" s="43"/>
      <c r="Y28" s="43"/>
      <c r="Z28" s="43"/>
      <c r="AA28" s="43"/>
      <c r="AB28" s="43"/>
      <c r="AC28" s="43"/>
      <c r="AD28" s="123"/>
      <c r="AE28" s="124"/>
      <c r="AF28" s="124"/>
      <c r="AG28" s="125"/>
    </row>
    <row r="29" spans="2:33">
      <c r="B29" s="117">
        <v>4</v>
      </c>
      <c r="C29" s="146" t="str">
        <f>IF(実務経験入力シート!G53="","",実務経験入力シート!G53)</f>
        <v/>
      </c>
      <c r="D29" s="146"/>
      <c r="E29" s="146"/>
      <c r="F29" s="146"/>
      <c r="G29" s="146"/>
      <c r="H29" s="146"/>
      <c r="I29" s="146"/>
      <c r="J29" s="146" t="str">
        <f>IF(実務経験入力シート!G55="","",実務経験入力シート!G55)</f>
        <v/>
      </c>
      <c r="K29" s="146"/>
      <c r="L29" s="146"/>
      <c r="M29" s="146"/>
      <c r="N29" s="146"/>
      <c r="O29" s="117" t="str">
        <f>IF(実務経験入力シート!G51="","",実務経験入力シート!G51)</f>
        <v/>
      </c>
      <c r="P29" s="117"/>
      <c r="Q29" s="117"/>
      <c r="R29" s="39"/>
      <c r="S29" s="40"/>
      <c r="T29" s="40"/>
      <c r="U29" s="40"/>
      <c r="V29" s="40"/>
      <c r="W29" s="40"/>
      <c r="X29" s="40"/>
      <c r="Y29" s="40"/>
      <c r="Z29" s="40"/>
      <c r="AA29" s="40"/>
      <c r="AB29" s="40"/>
      <c r="AC29" s="40"/>
      <c r="AD29" s="118"/>
      <c r="AE29" s="119"/>
      <c r="AF29" s="119"/>
      <c r="AG29" s="120"/>
    </row>
    <row r="30" spans="2:33">
      <c r="B30" s="117"/>
      <c r="C30" s="146"/>
      <c r="D30" s="146"/>
      <c r="E30" s="146"/>
      <c r="F30" s="146"/>
      <c r="G30" s="146"/>
      <c r="H30" s="146"/>
      <c r="I30" s="146"/>
      <c r="J30" s="146"/>
      <c r="K30" s="146"/>
      <c r="L30" s="146"/>
      <c r="M30" s="146"/>
      <c r="N30" s="146"/>
      <c r="O30" s="117"/>
      <c r="P30" s="117"/>
      <c r="Q30" s="117"/>
      <c r="R30" s="41"/>
      <c r="S30" s="126" t="str">
        <f>IF(実務経験入力シート!G57="","",実務経験入力シート!G57)</f>
        <v/>
      </c>
      <c r="T30" s="126"/>
      <c r="U30" s="25" t="s">
        <v>171</v>
      </c>
      <c r="V30" s="26" t="str">
        <f>IF(実務経験入力シート!M57="","",実務経験入力シート!M57)</f>
        <v/>
      </c>
      <c r="W30" s="25" t="s">
        <v>172</v>
      </c>
      <c r="X30" s="26" t="str">
        <f>IF(実務経験入力シート!P57="","",実務経験入力シート!P57)</f>
        <v/>
      </c>
      <c r="Y30" s="25" t="s">
        <v>173</v>
      </c>
      <c r="Z30" s="25" t="s">
        <v>229</v>
      </c>
      <c r="AA30" s="25"/>
      <c r="AB30" s="25"/>
      <c r="AC30" s="25"/>
      <c r="AD30" s="121"/>
      <c r="AE30" s="117"/>
      <c r="AF30" s="117"/>
      <c r="AG30" s="122"/>
    </row>
    <row r="31" spans="2:33">
      <c r="B31" s="117"/>
      <c r="C31" s="146"/>
      <c r="D31" s="146"/>
      <c r="E31" s="146"/>
      <c r="F31" s="146"/>
      <c r="G31" s="146"/>
      <c r="H31" s="146"/>
      <c r="I31" s="146"/>
      <c r="J31" s="146"/>
      <c r="K31" s="146"/>
      <c r="L31" s="146"/>
      <c r="M31" s="146"/>
      <c r="N31" s="146"/>
      <c r="O31" s="117"/>
      <c r="P31" s="117"/>
      <c r="Q31" s="117"/>
      <c r="R31" s="41"/>
      <c r="S31" s="25"/>
      <c r="T31" s="25"/>
      <c r="U31" s="126" t="str">
        <f>IF(実務経験入力シート!U57="","",実務経験入力シート!U57)</f>
        <v/>
      </c>
      <c r="V31" s="126"/>
      <c r="W31" s="25" t="s">
        <v>171</v>
      </c>
      <c r="X31" s="25" t="str">
        <f>IF(実務経験入力シート!Z57="","",実務経験入力シート!Z57)</f>
        <v/>
      </c>
      <c r="Y31" s="25" t="s">
        <v>172</v>
      </c>
      <c r="Z31" s="25" t="str">
        <f>IF(実務経験入力シート!AC57="","",実務経験入力シート!AC57)</f>
        <v/>
      </c>
      <c r="AA31" s="25" t="s">
        <v>173</v>
      </c>
      <c r="AB31" s="25"/>
      <c r="AC31" s="25"/>
      <c r="AD31" s="121"/>
      <c r="AE31" s="117"/>
      <c r="AF31" s="117"/>
      <c r="AG31" s="122"/>
    </row>
    <row r="32" spans="2:33" ht="15.5" thickBot="1">
      <c r="B32" s="117"/>
      <c r="C32" s="146"/>
      <c r="D32" s="146"/>
      <c r="E32" s="146"/>
      <c r="F32" s="146"/>
      <c r="G32" s="146"/>
      <c r="H32" s="146"/>
      <c r="I32" s="146"/>
      <c r="J32" s="146"/>
      <c r="K32" s="146"/>
      <c r="L32" s="146"/>
      <c r="M32" s="146"/>
      <c r="N32" s="146"/>
      <c r="O32" s="117"/>
      <c r="P32" s="117"/>
      <c r="Q32" s="117"/>
      <c r="R32" s="42"/>
      <c r="S32" s="43"/>
      <c r="T32" s="43"/>
      <c r="U32" s="43"/>
      <c r="V32" s="43"/>
      <c r="W32" s="43"/>
      <c r="X32" s="43"/>
      <c r="Y32" s="43"/>
      <c r="Z32" s="43"/>
      <c r="AA32" s="43"/>
      <c r="AB32" s="43"/>
      <c r="AC32" s="43"/>
      <c r="AD32" s="123"/>
      <c r="AE32" s="124"/>
      <c r="AF32" s="124"/>
      <c r="AG32" s="125"/>
    </row>
    <row r="33" spans="1:34">
      <c r="B33" s="117">
        <v>5</v>
      </c>
      <c r="C33" s="146" t="str">
        <f>IF(実務経験入力シート!G63="","",実務経験入力シート!G63)</f>
        <v/>
      </c>
      <c r="D33" s="146"/>
      <c r="E33" s="146"/>
      <c r="F33" s="146"/>
      <c r="G33" s="146"/>
      <c r="H33" s="146"/>
      <c r="I33" s="146"/>
      <c r="J33" s="146" t="str">
        <f>IF(実務経験入力シート!G65="","",実務経験入力シート!G65)</f>
        <v/>
      </c>
      <c r="K33" s="146"/>
      <c r="L33" s="146"/>
      <c r="M33" s="146"/>
      <c r="N33" s="146"/>
      <c r="O33" s="117" t="str">
        <f>IF(実務経験入力シート!G61="","",実務経験入力シート!G61)</f>
        <v/>
      </c>
      <c r="P33" s="117"/>
      <c r="Q33" s="117"/>
      <c r="R33" s="39"/>
      <c r="S33" s="40"/>
      <c r="T33" s="40"/>
      <c r="U33" s="40"/>
      <c r="V33" s="40"/>
      <c r="W33" s="40"/>
      <c r="X33" s="40"/>
      <c r="Y33" s="40"/>
      <c r="Z33" s="40"/>
      <c r="AA33" s="40"/>
      <c r="AB33" s="40"/>
      <c r="AC33" s="40"/>
      <c r="AD33" s="127"/>
      <c r="AE33" s="128"/>
      <c r="AF33" s="128"/>
      <c r="AG33" s="129"/>
    </row>
    <row r="34" spans="1:34">
      <c r="B34" s="117"/>
      <c r="C34" s="146"/>
      <c r="D34" s="146"/>
      <c r="E34" s="146"/>
      <c r="F34" s="146"/>
      <c r="G34" s="146"/>
      <c r="H34" s="146"/>
      <c r="I34" s="146"/>
      <c r="J34" s="146"/>
      <c r="K34" s="146"/>
      <c r="L34" s="146"/>
      <c r="M34" s="146"/>
      <c r="N34" s="146"/>
      <c r="O34" s="117"/>
      <c r="P34" s="117"/>
      <c r="Q34" s="117"/>
      <c r="R34" s="41"/>
      <c r="S34" s="126" t="str">
        <f>IF(実務経験入力シート!G67="","",実務経験入力シート!G67)</f>
        <v/>
      </c>
      <c r="T34" s="126"/>
      <c r="U34" s="25" t="s">
        <v>171</v>
      </c>
      <c r="V34" s="26" t="str">
        <f>IF(実務経験入力シート!M67="","",実務経験入力シート!M67)</f>
        <v/>
      </c>
      <c r="W34" s="25" t="s">
        <v>172</v>
      </c>
      <c r="X34" s="26" t="str">
        <f>IF(実務経験入力シート!P67="","",実務経験入力シート!P67)</f>
        <v/>
      </c>
      <c r="Y34" s="25" t="s">
        <v>173</v>
      </c>
      <c r="Z34" s="25" t="s">
        <v>229</v>
      </c>
      <c r="AA34" s="25"/>
      <c r="AB34" s="25"/>
      <c r="AC34" s="25"/>
      <c r="AD34" s="121"/>
      <c r="AE34" s="117"/>
      <c r="AF34" s="117"/>
      <c r="AG34" s="122"/>
    </row>
    <row r="35" spans="1:34">
      <c r="B35" s="117"/>
      <c r="C35" s="146"/>
      <c r="D35" s="146"/>
      <c r="E35" s="146"/>
      <c r="F35" s="146"/>
      <c r="G35" s="146"/>
      <c r="H35" s="146"/>
      <c r="I35" s="146"/>
      <c r="J35" s="146"/>
      <c r="K35" s="146"/>
      <c r="L35" s="146"/>
      <c r="M35" s="146"/>
      <c r="N35" s="146"/>
      <c r="O35" s="117"/>
      <c r="P35" s="117"/>
      <c r="Q35" s="117"/>
      <c r="R35" s="41"/>
      <c r="S35" s="25"/>
      <c r="T35" s="25"/>
      <c r="U35" s="126" t="str">
        <f>IF(実務経験入力シート!U67="","",実務経験入力シート!U67)</f>
        <v/>
      </c>
      <c r="V35" s="126"/>
      <c r="W35" s="25" t="s">
        <v>171</v>
      </c>
      <c r="X35" s="25" t="str">
        <f>IF(実務経験入力シート!Z67="","",実務経験入力シート!Z67)</f>
        <v/>
      </c>
      <c r="Y35" s="25" t="s">
        <v>172</v>
      </c>
      <c r="Z35" s="25" t="str">
        <f>IF(実務経験入力シート!AC67="","",実務経験入力シート!AC67)</f>
        <v/>
      </c>
      <c r="AA35" s="25" t="s">
        <v>173</v>
      </c>
      <c r="AB35" s="25"/>
      <c r="AC35" s="25"/>
      <c r="AD35" s="121"/>
      <c r="AE35" s="117"/>
      <c r="AF35" s="117"/>
      <c r="AG35" s="122"/>
    </row>
    <row r="36" spans="1:34" ht="15.5" thickBot="1">
      <c r="B36" s="117"/>
      <c r="C36" s="146"/>
      <c r="D36" s="146"/>
      <c r="E36" s="146"/>
      <c r="F36" s="146"/>
      <c r="G36" s="146"/>
      <c r="H36" s="146"/>
      <c r="I36" s="146"/>
      <c r="J36" s="146"/>
      <c r="K36" s="146"/>
      <c r="L36" s="146"/>
      <c r="M36" s="146"/>
      <c r="N36" s="146"/>
      <c r="O36" s="117"/>
      <c r="P36" s="117"/>
      <c r="Q36" s="117"/>
      <c r="R36" s="42"/>
      <c r="S36" s="43"/>
      <c r="T36" s="43"/>
      <c r="U36" s="43"/>
      <c r="V36" s="43"/>
      <c r="W36" s="43"/>
      <c r="X36" s="43"/>
      <c r="Y36" s="43"/>
      <c r="Z36" s="43"/>
      <c r="AA36" s="43"/>
      <c r="AB36" s="43"/>
      <c r="AC36" s="43"/>
      <c r="AD36" s="123"/>
      <c r="AE36" s="124"/>
      <c r="AF36" s="124"/>
      <c r="AG36" s="125"/>
    </row>
    <row r="37" spans="1:34">
      <c r="B37" s="18" t="s">
        <v>192</v>
      </c>
      <c r="C37" t="s">
        <v>218</v>
      </c>
    </row>
    <row r="38" spans="1:34">
      <c r="B38" s="18" t="s">
        <v>194</v>
      </c>
      <c r="C38" t="s">
        <v>219</v>
      </c>
    </row>
    <row r="39" spans="1:34">
      <c r="B39" s="19"/>
      <c r="C39" t="s">
        <v>220</v>
      </c>
    </row>
    <row r="40" spans="1:34">
      <c r="B40" s="18" t="s">
        <v>195</v>
      </c>
      <c r="C40" t="s">
        <v>221</v>
      </c>
    </row>
    <row r="41" spans="1:34">
      <c r="B41" s="18" t="s">
        <v>222</v>
      </c>
      <c r="C41" t="s">
        <v>223</v>
      </c>
    </row>
    <row r="42" spans="1:34" s="24" customFormat="1" ht="13">
      <c r="A42" s="31"/>
      <c r="B42" s="36" t="str">
        <f>IF(C42="","","現")</f>
        <v/>
      </c>
      <c r="C42" s="148" t="str">
        <f>IF(実務経験入力シート!G25="","",DATE(実務経験入力シート!G25,実務経験入力シート!M25,実務経験入力シート!P25))</f>
        <v/>
      </c>
      <c r="D42" s="148"/>
      <c r="E42" s="148"/>
      <c r="F42" s="148"/>
      <c r="G42" s="148"/>
      <c r="H42" s="52" t="str">
        <f>IF(C42="","","～")</f>
        <v/>
      </c>
      <c r="I42" s="148" t="str">
        <f>IF(C42="","","2026/3/31")</f>
        <v/>
      </c>
      <c r="J42" s="149"/>
      <c r="K42" s="149"/>
      <c r="L42" s="149"/>
      <c r="M42" s="149"/>
      <c r="N42" s="27" t="str">
        <f>IF(C42="","","=")</f>
        <v/>
      </c>
      <c r="O42" s="57" t="str">
        <f>IF(C42="","",DATEDIF(DATE(実務経験入力シート!G25,実務経験入力シート!M25,実務経験入力シート!P25),DATE(2026,3,31)+1,"Y"))</f>
        <v/>
      </c>
      <c r="P42" s="53" t="str">
        <f>IF(C42="","","年")</f>
        <v/>
      </c>
      <c r="Q42" s="57" t="str">
        <f>IF(I42="","",DATEDIF(DATE(実務経験入力シート!G25,実務経験入力シート!M25,実務経験入力シート!P25),DATE(2026,3,31)+1,"YM"))</f>
        <v/>
      </c>
      <c r="R42" s="53" t="str">
        <f>IF(I42="","","ヶ月（2026/3/31までで）")</f>
        <v/>
      </c>
      <c r="S42" s="53"/>
      <c r="T42" s="53"/>
      <c r="U42" s="44"/>
      <c r="V42" s="44"/>
      <c r="W42" s="28"/>
      <c r="X42" s="28"/>
      <c r="Y42" s="28"/>
      <c r="Z42" s="28"/>
      <c r="AA42" s="28"/>
      <c r="AB42" s="28"/>
      <c r="AC42" s="28"/>
      <c r="AD42" s="28"/>
      <c r="AE42" s="28"/>
      <c r="AF42" s="28"/>
      <c r="AG42" s="28"/>
      <c r="AH42" s="29"/>
    </row>
    <row r="43" spans="1:34" s="24" customFormat="1" ht="13">
      <c r="A43" s="31"/>
      <c r="B43" s="37" t="str">
        <f>IF(C43="","","過")</f>
        <v/>
      </c>
      <c r="C43" s="137" t="str">
        <f>IF(実務経験入力シート!G27="","",DATE(実務経験入力シート!G27,実務経験入力シート!M27,実務経験入力シート!P27))</f>
        <v/>
      </c>
      <c r="D43" s="138"/>
      <c r="E43" s="138"/>
      <c r="F43" s="138"/>
      <c r="G43" s="138"/>
      <c r="H43" s="50" t="str">
        <f t="shared" ref="H43:H47" si="0">IF(C43="","","～")</f>
        <v/>
      </c>
      <c r="I43" s="137" t="str">
        <f>IF(C43="","",DATE(実務経験入力シート!U27,実務経験入力シート!Z27,実務経験入力シート!AC27))</f>
        <v/>
      </c>
      <c r="J43" s="138"/>
      <c r="K43" s="138"/>
      <c r="L43" s="138"/>
      <c r="M43" s="138"/>
      <c r="N43" s="30" t="str">
        <f t="shared" ref="N43:N47" si="1">IF(C43="","","=")</f>
        <v/>
      </c>
      <c r="O43" s="58" t="str">
        <f>IF(C43="","",DATEDIF(DATE(実務経験入力シート!G27,実務経験入力シート!M27,実務経験入力シート!P27),DATE(実務経験入力シート!U27,実務経験入力シート!Z27,実務経験入力シート!AC27)+1,"Y"))</f>
        <v/>
      </c>
      <c r="P43" s="54" t="str">
        <f t="shared" ref="P43:P47" si="2">IF(C43="","","年")</f>
        <v/>
      </c>
      <c r="Q43" s="58" t="str">
        <f>IF(C43="","",DATEDIF(DATE(実務経験入力シート!G27,実務経験入力シート!M27,実務経験入力シート!P27),DATE(実務経験入力シート!U27,実務経験入力シート!Z27,実務経験入力シート!AC27)+1,"YM"))</f>
        <v/>
      </c>
      <c r="R43" s="54" t="str">
        <f t="shared" ref="R43:R47" si="3">IF(I43="","","ヶ月")</f>
        <v/>
      </c>
      <c r="S43" s="54"/>
      <c r="T43" s="54"/>
      <c r="U43" s="45"/>
      <c r="V43" s="45"/>
      <c r="W43" s="31"/>
      <c r="X43" s="31"/>
      <c r="Y43" s="31"/>
      <c r="Z43" s="31"/>
      <c r="AA43" s="31"/>
      <c r="AB43" s="31"/>
      <c r="AC43" s="31"/>
      <c r="AD43" s="31"/>
      <c r="AE43" s="31"/>
      <c r="AF43" s="31"/>
      <c r="AG43" s="31"/>
      <c r="AH43" s="32"/>
    </row>
    <row r="44" spans="1:34" s="24" customFormat="1" ht="13">
      <c r="A44" s="31"/>
      <c r="B44" s="37" t="str">
        <f t="shared" ref="B44:B47" si="4">IF(C44="","","過")</f>
        <v/>
      </c>
      <c r="C44" s="137" t="str">
        <f>IF(実務経験入力シート!G37="","",DATE(実務経験入力シート!G37,実務経験入力シート!M37,実務経験入力シート!P37))</f>
        <v/>
      </c>
      <c r="D44" s="138"/>
      <c r="E44" s="138"/>
      <c r="F44" s="138"/>
      <c r="G44" s="138"/>
      <c r="H44" s="50" t="str">
        <f t="shared" si="0"/>
        <v/>
      </c>
      <c r="I44" s="137" t="str">
        <f>IF(C44="","",DATE(実務経験入力シート!U37,実務経験入力シート!Z37,実務経験入力シート!AC37))</f>
        <v/>
      </c>
      <c r="J44" s="138"/>
      <c r="K44" s="138"/>
      <c r="L44" s="138"/>
      <c r="M44" s="138"/>
      <c r="N44" s="30" t="str">
        <f t="shared" si="1"/>
        <v/>
      </c>
      <c r="O44" s="58" t="str">
        <f>IF(C44="","",DATEDIF(DATE(実務経験入力シート!G37,実務経験入力シート!M37,実務経験入力シート!P37),DATE(実務経験入力シート!U37,実務経験入力シート!Z37,実務経験入力シート!AC37)+1,"Y"))</f>
        <v/>
      </c>
      <c r="P44" s="54" t="str">
        <f t="shared" si="2"/>
        <v/>
      </c>
      <c r="Q44" s="58" t="str">
        <f>IF(I44="","",DATEDIF(DATE(実務経験入力シート!G37,実務経験入力シート!M37,実務経験入力シート!P37),DATE(実務経験入力シート!U37,実務経験入力シート!Z37,実務経験入力シート!AC37)+1,"YM"))</f>
        <v/>
      </c>
      <c r="R44" s="54" t="str">
        <f t="shared" si="3"/>
        <v/>
      </c>
      <c r="S44" s="54"/>
      <c r="T44" s="54"/>
      <c r="U44" s="45"/>
      <c r="V44" s="45"/>
      <c r="W44" s="31"/>
      <c r="X44" s="31"/>
      <c r="Y44" s="31"/>
      <c r="Z44" s="31"/>
      <c r="AA44" s="31"/>
      <c r="AB44" s="31"/>
      <c r="AC44" s="31"/>
      <c r="AD44" s="31"/>
      <c r="AE44" s="31"/>
      <c r="AF44" s="31"/>
      <c r="AG44" s="31"/>
      <c r="AH44" s="32"/>
    </row>
    <row r="45" spans="1:34" s="24" customFormat="1" ht="13">
      <c r="A45" s="31"/>
      <c r="B45" s="37" t="str">
        <f t="shared" si="4"/>
        <v/>
      </c>
      <c r="C45" s="137" t="str">
        <f>IF(実務経験入力シート!G47="","",DATE(実務経験入力シート!G47,実務経験入力シート!M47,実務経験入力シート!P47))</f>
        <v/>
      </c>
      <c r="D45" s="138"/>
      <c r="E45" s="138"/>
      <c r="F45" s="138"/>
      <c r="G45" s="138"/>
      <c r="H45" s="50" t="str">
        <f t="shared" si="0"/>
        <v/>
      </c>
      <c r="I45" s="137" t="str">
        <f>IF(C45="","",DATE(実務経験入力シート!U47,実務経験入力シート!Z47,実務経験入力シート!AC47))</f>
        <v/>
      </c>
      <c r="J45" s="138"/>
      <c r="K45" s="138"/>
      <c r="L45" s="138"/>
      <c r="M45" s="138"/>
      <c r="N45" s="30" t="str">
        <f t="shared" si="1"/>
        <v/>
      </c>
      <c r="O45" s="58" t="str">
        <f>IF(C45="","",DATEDIF(DATE(実務経験入力シート!G47,実務経験入力シート!M47,実務経験入力シート!P47),DATE(実務経験入力シート!U47,実務経験入力シート!Z47,実務経験入力シート!AC47)+1,"Y"))</f>
        <v/>
      </c>
      <c r="P45" s="54" t="str">
        <f t="shared" si="2"/>
        <v/>
      </c>
      <c r="Q45" s="58" t="str">
        <f>IF(I45="","",DATEDIF(DATE(実務経験入力シート!G47,実務経験入力シート!M47,実務経験入力シート!P47),DATE(実務経験入力シート!U47,実務経験入力シート!Z47,実務経験入力シート!AC47)+1,"YM"))</f>
        <v/>
      </c>
      <c r="R45" s="54" t="str">
        <f t="shared" si="3"/>
        <v/>
      </c>
      <c r="S45" s="54"/>
      <c r="T45" s="54"/>
      <c r="U45" s="45"/>
      <c r="V45" s="45"/>
      <c r="W45" s="31"/>
      <c r="X45" s="31"/>
      <c r="Y45" s="31"/>
      <c r="Z45" s="31"/>
      <c r="AA45" s="31"/>
      <c r="AB45" s="31"/>
      <c r="AC45" s="31"/>
      <c r="AD45" s="31"/>
      <c r="AE45" s="31"/>
      <c r="AF45" s="31"/>
      <c r="AG45" s="31"/>
      <c r="AH45" s="32"/>
    </row>
    <row r="46" spans="1:34" s="24" customFormat="1" ht="13">
      <c r="A46" s="31"/>
      <c r="B46" s="37" t="str">
        <f t="shared" si="4"/>
        <v/>
      </c>
      <c r="C46" s="137" t="str">
        <f>IF(実務経験入力シート!G57="","",DATE(実務経験入力シート!G57,実務経験入力シート!M57,実務経験入力シート!P57))</f>
        <v/>
      </c>
      <c r="D46" s="138"/>
      <c r="E46" s="138"/>
      <c r="F46" s="138"/>
      <c r="G46" s="138"/>
      <c r="H46" s="50" t="str">
        <f t="shared" si="0"/>
        <v/>
      </c>
      <c r="I46" s="137" t="str">
        <f>IF(C46="","",DATE(実務経験入力シート!U57,実務経験入力シート!Z57,実務経験入力シート!AC57))</f>
        <v/>
      </c>
      <c r="J46" s="138"/>
      <c r="K46" s="138"/>
      <c r="L46" s="138"/>
      <c r="M46" s="138"/>
      <c r="N46" s="30" t="str">
        <f t="shared" si="1"/>
        <v/>
      </c>
      <c r="O46" s="58" t="str">
        <f>IF(C46="","",DATEDIF(DATE(実務経験入力シート!G57,実務経験入力シート!M57,実務経験入力シート!P57),DATE(実務経験入力シート!U57,実務経験入力シート!Z57,実務経験入力シート!AC57)+1,"Y"))</f>
        <v/>
      </c>
      <c r="P46" s="54" t="str">
        <f t="shared" si="2"/>
        <v/>
      </c>
      <c r="Q46" s="58" t="str">
        <f>IF(I46="","",DATEDIF(DATE(実務経験入力シート!G57,実務経験入力シート!M57,実務経験入力シート!P57),DATE(実務経験入力シート!U57,実務経験入力シート!Z57,実務経験入力シート!AC57)+1,"YM"))</f>
        <v/>
      </c>
      <c r="R46" s="54" t="str">
        <f t="shared" si="3"/>
        <v/>
      </c>
      <c r="S46" s="54"/>
      <c r="T46" s="54"/>
      <c r="U46" s="45"/>
      <c r="V46" s="45"/>
      <c r="W46" s="31"/>
      <c r="X46" s="31"/>
      <c r="Y46" s="31"/>
      <c r="Z46" s="31"/>
      <c r="AA46" s="31"/>
      <c r="AB46" s="31"/>
      <c r="AC46" s="31"/>
      <c r="AD46" s="31"/>
      <c r="AE46" s="31"/>
      <c r="AF46" s="31"/>
      <c r="AG46" s="31"/>
      <c r="AH46" s="32"/>
    </row>
    <row r="47" spans="1:34" s="24" customFormat="1" ht="15" customHeight="1">
      <c r="A47" s="31"/>
      <c r="B47" s="38" t="str">
        <f t="shared" si="4"/>
        <v/>
      </c>
      <c r="C47" s="135" t="str">
        <f>IF(実務経験入力シート!G67="","",DATE(実務経験入力シート!G67,実務経験入力シート!M67,実務経験入力シート!P67))</f>
        <v/>
      </c>
      <c r="D47" s="136"/>
      <c r="E47" s="136"/>
      <c r="F47" s="136"/>
      <c r="G47" s="136"/>
      <c r="H47" s="51" t="str">
        <f t="shared" si="0"/>
        <v/>
      </c>
      <c r="I47" s="135" t="str">
        <f>IF(C47="","",DATE(実務経験入力シート!U67,実務経験入力シート!Z67,実務経験入力シート!AC67))</f>
        <v/>
      </c>
      <c r="J47" s="136"/>
      <c r="K47" s="136"/>
      <c r="L47" s="136"/>
      <c r="M47" s="136"/>
      <c r="N47" s="33" t="str">
        <f t="shared" si="1"/>
        <v/>
      </c>
      <c r="O47" s="59" t="str">
        <f>IF(C47="","",DATEDIF(DATE(実務経験入力シート!G67,実務経験入力シート!M67,実務経験入力シート!P67),DATE(実務経験入力シート!U67,実務経験入力シート!Z67,実務経験入力シート!AC67)+1,"Y"))</f>
        <v/>
      </c>
      <c r="P47" s="55" t="str">
        <f t="shared" si="2"/>
        <v/>
      </c>
      <c r="Q47" s="59" t="str">
        <f>IF(I47="","",DATEDIF(DATE(実務経験入力シート!G67,実務経験入力シート!M67,実務経験入力シート!P67),DATE(実務経験入力シート!U67,実務経験入力シート!Z67,実務経験入力シート!AC67)+1,"YM"))</f>
        <v/>
      </c>
      <c r="R47" s="55" t="str">
        <f t="shared" si="3"/>
        <v/>
      </c>
      <c r="S47" s="55"/>
      <c r="T47" s="150" t="str">
        <f>IF(C17="","","total")</f>
        <v/>
      </c>
      <c r="U47" s="150"/>
      <c r="V47" s="147" t="str">
        <f>IF(C17="","",(SUM(O42:O47)+INT(SUM(Q42:Q47)/12))&amp;"年"&amp;MOD(SUM(Q42:Q47),12)&amp;"ヶ月")</f>
        <v/>
      </c>
      <c r="W47" s="147"/>
      <c r="X47" s="147"/>
      <c r="Y47" s="147"/>
      <c r="Z47" s="147"/>
      <c r="AA47" s="147"/>
      <c r="AB47" s="56"/>
      <c r="AC47" s="56"/>
      <c r="AD47" s="56"/>
      <c r="AE47" s="34"/>
      <c r="AF47" s="34"/>
      <c r="AG47" s="34"/>
      <c r="AH47" s="35" t="s">
        <v>230</v>
      </c>
    </row>
  </sheetData>
  <sheetProtection algorithmName="SHA-512" hashValue="DI7qkCS4nXyxFOjZNHqoYZtyH62etvvAOojDkxRvoT6Gs1uTVtbM8vxZ8CxKEQ8lHQvTcmVEwVYM4YYthnKT2w==" saltValue="rx3jx62CADG4gRf39uMf3w==" spinCount="100000" sheet="1" formatCells="0"/>
  <mergeCells count="66">
    <mergeCell ref="AB6:AH6"/>
    <mergeCell ref="B33:B36"/>
    <mergeCell ref="C33:I36"/>
    <mergeCell ref="J33:N36"/>
    <mergeCell ref="O33:Q36"/>
    <mergeCell ref="AD33:AG36"/>
    <mergeCell ref="B29:B32"/>
    <mergeCell ref="C29:I32"/>
    <mergeCell ref="J29:N32"/>
    <mergeCell ref="O29:Q32"/>
    <mergeCell ref="AD29:AG32"/>
    <mergeCell ref="B17:B20"/>
    <mergeCell ref="C17:I20"/>
    <mergeCell ref="S22:T22"/>
    <mergeCell ref="B25:B28"/>
    <mergeCell ref="B21:B24"/>
    <mergeCell ref="C21:I24"/>
    <mergeCell ref="J21:N24"/>
    <mergeCell ref="O21:Q24"/>
    <mergeCell ref="V47:AA47"/>
    <mergeCell ref="C42:G42"/>
    <mergeCell ref="I42:M42"/>
    <mergeCell ref="C25:I28"/>
    <mergeCell ref="J25:N28"/>
    <mergeCell ref="O25:Q28"/>
    <mergeCell ref="T47:U47"/>
    <mergeCell ref="I43:M43"/>
    <mergeCell ref="I44:M44"/>
    <mergeCell ref="I45:M45"/>
    <mergeCell ref="I46:M46"/>
    <mergeCell ref="C43:G43"/>
    <mergeCell ref="C44:G44"/>
    <mergeCell ref="C47:G47"/>
    <mergeCell ref="I47:M47"/>
    <mergeCell ref="C45:G45"/>
    <mergeCell ref="C46:G46"/>
    <mergeCell ref="A1:AH1"/>
    <mergeCell ref="A2:AH2"/>
    <mergeCell ref="A3:AH4"/>
    <mergeCell ref="A14:AH14"/>
    <mergeCell ref="B15:I16"/>
    <mergeCell ref="J15:N16"/>
    <mergeCell ref="O15:Q16"/>
    <mergeCell ref="R15:AC16"/>
    <mergeCell ref="AD15:AG16"/>
    <mergeCell ref="X7:AH8"/>
    <mergeCell ref="T9:AH9"/>
    <mergeCell ref="T10:AH11"/>
    <mergeCell ref="T12:AH12"/>
    <mergeCell ref="R9:S9"/>
    <mergeCell ref="R10:S10"/>
    <mergeCell ref="Q12:S12"/>
    <mergeCell ref="AD17:AG20"/>
    <mergeCell ref="S18:T18"/>
    <mergeCell ref="U19:V19"/>
    <mergeCell ref="J17:N20"/>
    <mergeCell ref="O17:Q20"/>
    <mergeCell ref="AD25:AG28"/>
    <mergeCell ref="S34:T34"/>
    <mergeCell ref="U35:V35"/>
    <mergeCell ref="AD21:AG24"/>
    <mergeCell ref="U31:V31"/>
    <mergeCell ref="U27:V27"/>
    <mergeCell ref="S30:T30"/>
    <mergeCell ref="S26:T26"/>
    <mergeCell ref="U23:V23"/>
  </mergeCells>
  <phoneticPr fontId="1"/>
  <printOptions horizontalCentered="1"/>
  <pageMargins left="0.43307086614173229" right="0"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9AE3-A4D9-4338-9C51-9764CF16CDE7}">
  <sheetPr codeName="Sheet3">
    <tabColor theme="9" tint="0.39997558519241921"/>
  </sheetPr>
  <dimension ref="A1:AH43"/>
  <sheetViews>
    <sheetView showGridLines="0" topLeftCell="A16" workbookViewId="0">
      <selection activeCell="AL6" sqref="AL6"/>
    </sheetView>
  </sheetViews>
  <sheetFormatPr defaultRowHeight="18"/>
  <cols>
    <col min="1" max="34" width="3.19921875" style="1" customWidth="1"/>
    <col min="35" max="16384" width="8.796875" style="1"/>
  </cols>
  <sheetData>
    <row r="1" spans="1:34">
      <c r="A1" s="139" t="s">
        <v>198</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row>
    <row r="2" spans="1:34">
      <c r="A2" s="139" t="s">
        <v>165</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row>
    <row r="3" spans="1:34">
      <c r="A3" s="140" t="s">
        <v>166</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row>
    <row r="4" spans="1:34">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row>
    <row r="5" spans="1:34">
      <c r="A5" s="140"/>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row>
    <row r="6" spans="1:34">
      <c r="B6" s="156" t="s">
        <v>167</v>
      </c>
      <c r="C6" s="156"/>
      <c r="D6" s="156"/>
      <c r="E6" s="156"/>
      <c r="F6" s="156"/>
      <c r="G6" s="156"/>
      <c r="H6" s="156" t="str">
        <f>IF(実務経験入力シート!G6="","",実務経験入力シート!G6)</f>
        <v/>
      </c>
      <c r="I6" s="156"/>
      <c r="J6" s="156"/>
      <c r="K6" s="156"/>
      <c r="L6" s="156"/>
      <c r="M6" s="156"/>
      <c r="N6" s="156"/>
      <c r="O6" s="156"/>
      <c r="P6" s="156"/>
      <c r="Q6" s="156"/>
      <c r="R6" s="156"/>
      <c r="S6" s="156"/>
      <c r="T6" s="156"/>
      <c r="U6" s="156"/>
      <c r="V6" s="156"/>
      <c r="W6" s="156"/>
      <c r="X6" s="156"/>
      <c r="Y6" s="156"/>
      <c r="Z6" s="156" t="s">
        <v>182</v>
      </c>
      <c r="AA6" s="156"/>
      <c r="AB6" s="156"/>
      <c r="AC6" s="156"/>
      <c r="AD6" s="156"/>
      <c r="AE6" s="156"/>
      <c r="AF6" s="156"/>
      <c r="AG6" s="156"/>
    </row>
    <row r="7" spans="1:34">
      <c r="B7" s="156" t="s">
        <v>181</v>
      </c>
      <c r="C7" s="156"/>
      <c r="D7" s="156"/>
      <c r="E7" s="156"/>
      <c r="F7" s="156"/>
      <c r="G7" s="156"/>
      <c r="H7" s="158" t="str">
        <f>IF(実務経験入力シート!G4="","",実務経験入力シート!G4)</f>
        <v/>
      </c>
      <c r="I7" s="158"/>
      <c r="J7" s="158"/>
      <c r="K7" s="158"/>
      <c r="L7" s="158"/>
      <c r="M7" s="158"/>
      <c r="N7" s="158"/>
      <c r="O7" s="158"/>
      <c r="P7" s="158"/>
      <c r="Q7" s="158"/>
      <c r="R7" s="158"/>
      <c r="S7" s="158"/>
      <c r="T7" s="158"/>
      <c r="U7" s="158"/>
      <c r="V7" s="158"/>
      <c r="W7" s="158"/>
      <c r="X7" s="158"/>
      <c r="Y7" s="158"/>
      <c r="Z7" s="157" t="str">
        <f>IF(実務経験入力シート!G8="","",実務経験入力シート!G8)</f>
        <v/>
      </c>
      <c r="AA7" s="157"/>
      <c r="AB7" s="157"/>
      <c r="AC7" s="157"/>
      <c r="AD7" s="157"/>
      <c r="AE7" s="157"/>
      <c r="AF7" s="157"/>
      <c r="AG7" s="157"/>
    </row>
    <row r="8" spans="1:34">
      <c r="B8" s="156"/>
      <c r="C8" s="156"/>
      <c r="D8" s="156"/>
      <c r="E8" s="156"/>
      <c r="F8" s="156"/>
      <c r="G8" s="156"/>
      <c r="H8" s="158"/>
      <c r="I8" s="158"/>
      <c r="J8" s="158"/>
      <c r="K8" s="158"/>
      <c r="L8" s="158"/>
      <c r="M8" s="158"/>
      <c r="N8" s="158"/>
      <c r="O8" s="158"/>
      <c r="P8" s="158"/>
      <c r="Q8" s="158"/>
      <c r="R8" s="158"/>
      <c r="S8" s="158"/>
      <c r="T8" s="158"/>
      <c r="U8" s="158"/>
      <c r="V8" s="158"/>
      <c r="W8" s="158"/>
      <c r="X8" s="158"/>
      <c r="Y8" s="158"/>
      <c r="Z8" s="157"/>
      <c r="AA8" s="157"/>
      <c r="AB8" s="157"/>
      <c r="AC8" s="157"/>
      <c r="AD8" s="157"/>
      <c r="AE8" s="157"/>
      <c r="AF8" s="157"/>
      <c r="AG8" s="157"/>
    </row>
    <row r="9" spans="1:34">
      <c r="B9" s="156"/>
      <c r="C9" s="156"/>
      <c r="D9" s="156"/>
      <c r="E9" s="156"/>
      <c r="F9" s="156"/>
      <c r="G9" s="156"/>
      <c r="H9" s="158"/>
      <c r="I9" s="158"/>
      <c r="J9" s="158"/>
      <c r="K9" s="158"/>
      <c r="L9" s="158"/>
      <c r="M9" s="158"/>
      <c r="N9" s="158"/>
      <c r="O9" s="158"/>
      <c r="P9" s="158"/>
      <c r="Q9" s="158"/>
      <c r="R9" s="158"/>
      <c r="S9" s="158"/>
      <c r="T9" s="158"/>
      <c r="U9" s="158"/>
      <c r="V9" s="158"/>
      <c r="W9" s="158"/>
      <c r="X9" s="158"/>
      <c r="Y9" s="158"/>
      <c r="Z9" s="157"/>
      <c r="AA9" s="157"/>
      <c r="AB9" s="157"/>
      <c r="AC9" s="157"/>
      <c r="AD9" s="157"/>
      <c r="AE9" s="157"/>
      <c r="AF9" s="157"/>
      <c r="AG9" s="157"/>
    </row>
    <row r="10" spans="1:34">
      <c r="B10" s="160" t="s">
        <v>168</v>
      </c>
      <c r="C10" s="160"/>
      <c r="D10" s="160"/>
      <c r="E10" s="160"/>
      <c r="F10" s="160"/>
      <c r="G10" s="160"/>
      <c r="H10" s="159" t="str">
        <f>実務経験入力シート!G21</f>
        <v/>
      </c>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row>
    <row r="11" spans="1:34">
      <c r="B11" s="160"/>
      <c r="C11" s="160"/>
      <c r="D11" s="160"/>
      <c r="E11" s="160"/>
      <c r="F11" s="160"/>
      <c r="G11" s="160"/>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row>
    <row r="12" spans="1:34">
      <c r="B12" s="160"/>
      <c r="C12" s="160"/>
      <c r="D12" s="160"/>
      <c r="E12" s="160"/>
      <c r="F12" s="160"/>
      <c r="G12" s="160"/>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row>
    <row r="13" spans="1:34">
      <c r="B13" s="156" t="s">
        <v>180</v>
      </c>
      <c r="C13" s="156"/>
      <c r="D13" s="156"/>
      <c r="E13" s="156"/>
      <c r="F13" s="156"/>
      <c r="G13" s="156"/>
      <c r="H13" s="159" t="str">
        <f>実務経験入力シート!G23</f>
        <v/>
      </c>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row>
    <row r="14" spans="1:34">
      <c r="B14" s="156"/>
      <c r="C14" s="156"/>
      <c r="D14" s="156"/>
      <c r="E14" s="156"/>
      <c r="F14" s="156"/>
      <c r="G14" s="156"/>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row>
    <row r="15" spans="1:34">
      <c r="B15" s="156"/>
      <c r="C15" s="156"/>
      <c r="D15" s="156"/>
      <c r="E15" s="156"/>
      <c r="F15" s="156"/>
      <c r="G15" s="156"/>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row>
    <row r="16" spans="1:34">
      <c r="B16" s="6" t="s">
        <v>169</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8"/>
    </row>
    <row r="17" spans="2:33">
      <c r="B17" s="9" t="s">
        <v>170</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1"/>
    </row>
    <row r="18" spans="2:33">
      <c r="B18" s="12" t="s">
        <v>175</v>
      </c>
      <c r="C18" s="10" t="s">
        <v>174</v>
      </c>
      <c r="D18" s="10"/>
      <c r="E18" s="10"/>
      <c r="F18" s="10"/>
      <c r="G18" s="10"/>
      <c r="H18" s="10"/>
      <c r="I18" s="153" t="str">
        <f>IF(実務経験入力シート!G25="","",実務経験入力シート!G25)</f>
        <v/>
      </c>
      <c r="J18" s="153"/>
      <c r="K18" s="153"/>
      <c r="L18" s="10" t="s">
        <v>171</v>
      </c>
      <c r="M18" s="153" t="str">
        <f>IF(実務経験入力シート!M25="","",実務経験入力シート!M25)</f>
        <v/>
      </c>
      <c r="N18" s="153"/>
      <c r="O18" s="10" t="s">
        <v>172</v>
      </c>
      <c r="P18" s="153" t="str">
        <f>IF(実務経験入力シート!P25="","",実務経験入力シート!P25)</f>
        <v/>
      </c>
      <c r="Q18" s="153"/>
      <c r="R18" s="10" t="s">
        <v>173</v>
      </c>
      <c r="S18" s="10" t="s">
        <v>183</v>
      </c>
      <c r="T18" s="10"/>
      <c r="U18" s="10"/>
      <c r="V18" s="10"/>
      <c r="W18" s="10"/>
      <c r="X18" s="10"/>
      <c r="Y18" s="10"/>
      <c r="Z18" s="10"/>
      <c r="AA18" s="10"/>
      <c r="AB18" s="10"/>
      <c r="AC18" s="10"/>
      <c r="AD18" s="10"/>
      <c r="AE18" s="10"/>
      <c r="AF18" s="10"/>
      <c r="AG18" s="11"/>
    </row>
    <row r="19" spans="2:33">
      <c r="B19" s="9"/>
      <c r="C19" s="10" t="s">
        <v>184</v>
      </c>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1"/>
    </row>
    <row r="20" spans="2:33">
      <c r="B20" s="9"/>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1"/>
    </row>
    <row r="21" spans="2:33">
      <c r="B21" s="9" t="s">
        <v>186</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1"/>
    </row>
    <row r="22" spans="2:33">
      <c r="B22" s="13" t="s">
        <v>176</v>
      </c>
      <c r="C22" s="10" t="s">
        <v>174</v>
      </c>
      <c r="D22" s="10"/>
      <c r="E22" s="10"/>
      <c r="F22" s="10"/>
      <c r="G22" s="10"/>
      <c r="H22" s="10"/>
      <c r="I22" s="153" t="str">
        <f>IF(実務経験入力シート!G27="","",実務経験入力シート!G27)</f>
        <v/>
      </c>
      <c r="J22" s="153"/>
      <c r="K22" s="153"/>
      <c r="L22" s="10" t="s">
        <v>171</v>
      </c>
      <c r="M22" s="153" t="str">
        <f>IF(実務経験入力シート!M27="","",実務経験入力シート!M27)</f>
        <v/>
      </c>
      <c r="N22" s="153"/>
      <c r="O22" s="10" t="s">
        <v>172</v>
      </c>
      <c r="P22" s="153" t="str">
        <f>IF(実務経験入力シート!P27="","",実務経験入力シート!P27)</f>
        <v/>
      </c>
      <c r="Q22" s="153"/>
      <c r="R22" s="10" t="s">
        <v>177</v>
      </c>
      <c r="S22" s="10"/>
      <c r="T22" s="10"/>
      <c r="U22" s="10"/>
      <c r="V22" s="153" t="str">
        <f>IF(実務経験入力シート!U27="","",実務経験入力シート!U27)</f>
        <v/>
      </c>
      <c r="W22" s="153"/>
      <c r="X22" s="153"/>
      <c r="Y22" s="10" t="s">
        <v>171</v>
      </c>
      <c r="Z22" s="153" t="str">
        <f>IF(実務経験入力シート!Z27="","",実務経験入力シート!Z27)</f>
        <v/>
      </c>
      <c r="AA22" s="153"/>
      <c r="AB22" s="10" t="s">
        <v>172</v>
      </c>
      <c r="AC22" s="153" t="str">
        <f>IF(実務経験入力シート!AC27="","",実務経験入力シート!AC27)</f>
        <v/>
      </c>
      <c r="AD22" s="153"/>
      <c r="AE22" s="10" t="s">
        <v>178</v>
      </c>
      <c r="AF22" s="10"/>
      <c r="AG22" s="11"/>
    </row>
    <row r="23" spans="2:33">
      <c r="B23" s="9"/>
      <c r="C23" s="1" t="s">
        <v>275</v>
      </c>
      <c r="D23" s="10" t="str">
        <f>'実務経験（見込）申告書（様式8）'!O43</f>
        <v/>
      </c>
      <c r="E23" s="10" t="s">
        <v>171</v>
      </c>
      <c r="F23" s="10" t="str">
        <f>'実務経験（見込）申告書（様式8）'!Q43</f>
        <v/>
      </c>
      <c r="G23" s="10" t="s">
        <v>274</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1"/>
    </row>
    <row r="24" spans="2:33">
      <c r="B24" s="9"/>
      <c r="C24" s="14" t="s">
        <v>185</v>
      </c>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1"/>
    </row>
    <row r="25" spans="2:33">
      <c r="B25" s="9"/>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1"/>
    </row>
    <row r="26" spans="2:33">
      <c r="B26" s="9"/>
      <c r="C26" s="10" t="s">
        <v>179</v>
      </c>
      <c r="D26" s="10"/>
      <c r="E26" s="10"/>
      <c r="F26" s="10"/>
      <c r="G26" s="10"/>
      <c r="H26" s="10" t="s">
        <v>171</v>
      </c>
      <c r="I26" s="10"/>
      <c r="J26" s="10"/>
      <c r="K26" s="10" t="s">
        <v>172</v>
      </c>
      <c r="L26" s="10"/>
      <c r="M26" s="10"/>
      <c r="N26" s="10" t="s">
        <v>173</v>
      </c>
      <c r="O26" s="10"/>
      <c r="P26" s="10"/>
      <c r="Q26" s="10"/>
      <c r="R26" s="10"/>
      <c r="S26" s="10"/>
      <c r="T26" s="10"/>
      <c r="U26" s="10"/>
      <c r="V26" s="10"/>
      <c r="W26" s="10"/>
      <c r="X26" s="10"/>
      <c r="Y26" s="10"/>
      <c r="Z26" s="10"/>
      <c r="AA26" s="10"/>
      <c r="AB26" s="10"/>
      <c r="AC26" s="10"/>
      <c r="AD26" s="10"/>
      <c r="AE26" s="10"/>
      <c r="AF26" s="10"/>
      <c r="AG26" s="11"/>
    </row>
    <row r="27" spans="2:33">
      <c r="B27" s="9"/>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1"/>
    </row>
    <row r="28" spans="2:33">
      <c r="B28" s="9"/>
      <c r="C28" s="10"/>
      <c r="F28" s="10"/>
      <c r="G28" s="10"/>
      <c r="H28" s="10" t="s">
        <v>187</v>
      </c>
      <c r="I28" s="10"/>
      <c r="J28" s="10"/>
      <c r="K28" s="10"/>
      <c r="M28" s="10"/>
      <c r="N28" s="10"/>
      <c r="O28" s="10"/>
      <c r="P28" s="10"/>
      <c r="Q28" s="10"/>
      <c r="R28" s="10"/>
      <c r="S28" s="10"/>
      <c r="T28" s="10"/>
      <c r="U28" s="10"/>
      <c r="V28" s="10"/>
      <c r="W28" s="10"/>
      <c r="X28" s="10"/>
      <c r="Y28" s="10"/>
      <c r="Z28" s="10"/>
      <c r="AA28" s="10"/>
      <c r="AB28" s="10"/>
      <c r="AC28" s="10"/>
      <c r="AD28" s="10"/>
      <c r="AE28" s="10"/>
      <c r="AF28" s="10"/>
      <c r="AG28" s="11"/>
    </row>
    <row r="29" spans="2:33">
      <c r="B29" s="9"/>
      <c r="C29" s="10"/>
      <c r="F29" s="10"/>
      <c r="G29" s="10"/>
      <c r="H29" s="10"/>
      <c r="I29" s="10"/>
      <c r="J29" s="10"/>
      <c r="K29" s="10"/>
      <c r="M29" s="10"/>
      <c r="N29" s="10"/>
      <c r="O29" s="10"/>
      <c r="P29" s="10"/>
      <c r="Q29" s="10"/>
      <c r="R29" s="10"/>
      <c r="S29" s="10"/>
      <c r="T29" s="10"/>
      <c r="U29" s="10"/>
      <c r="V29" s="10"/>
      <c r="W29" s="10"/>
      <c r="X29" s="10"/>
      <c r="Y29" s="10"/>
      <c r="Z29" s="10"/>
      <c r="AA29" s="10"/>
      <c r="AB29" s="10"/>
      <c r="AC29" s="10"/>
      <c r="AD29" s="10"/>
      <c r="AE29" s="10"/>
      <c r="AF29" s="10"/>
      <c r="AG29" s="11"/>
    </row>
    <row r="30" spans="2:33">
      <c r="B30" s="9"/>
      <c r="C30" s="10"/>
      <c r="F30" s="10"/>
      <c r="G30" s="10"/>
      <c r="H30" s="10"/>
      <c r="I30" s="10"/>
      <c r="J30" s="10"/>
      <c r="K30" s="10"/>
      <c r="M30" s="10"/>
      <c r="N30" s="10"/>
      <c r="O30" s="10"/>
      <c r="P30" s="10"/>
      <c r="Q30" s="10"/>
      <c r="R30" s="10"/>
      <c r="S30" s="10"/>
      <c r="T30" s="10"/>
      <c r="U30" s="10"/>
      <c r="V30" s="10"/>
      <c r="W30" s="10"/>
      <c r="X30" s="10"/>
      <c r="Y30" s="10"/>
      <c r="Z30" s="10"/>
      <c r="AA30" s="10"/>
      <c r="AB30" s="10"/>
      <c r="AC30" s="10"/>
      <c r="AD30" s="10"/>
      <c r="AE30" s="10"/>
      <c r="AF30" s="10"/>
      <c r="AG30" s="11"/>
    </row>
    <row r="31" spans="2:33">
      <c r="B31" s="9"/>
      <c r="C31" s="10"/>
      <c r="F31" s="10"/>
      <c r="G31" s="10"/>
      <c r="H31" s="10" t="s">
        <v>188</v>
      </c>
      <c r="I31" s="10"/>
      <c r="J31" s="10"/>
      <c r="K31" s="10"/>
      <c r="M31" s="10"/>
      <c r="N31" s="10"/>
      <c r="O31" s="10"/>
      <c r="P31" s="10"/>
      <c r="Q31" s="10"/>
      <c r="R31" s="10"/>
      <c r="S31" s="10"/>
      <c r="T31" s="10"/>
      <c r="U31" s="10"/>
      <c r="V31" s="10"/>
      <c r="W31" s="10"/>
      <c r="X31" s="10"/>
      <c r="Y31" s="10"/>
      <c r="Z31" s="10"/>
      <c r="AA31" s="10"/>
      <c r="AB31" s="10"/>
      <c r="AC31" s="10"/>
      <c r="AD31" s="10"/>
      <c r="AE31" s="10"/>
      <c r="AF31" s="10"/>
      <c r="AG31" s="11"/>
    </row>
    <row r="32" spans="2:33">
      <c r="B32" s="9"/>
      <c r="C32" s="10"/>
      <c r="F32" s="10"/>
      <c r="G32" s="10"/>
      <c r="H32" s="10"/>
      <c r="I32" s="10"/>
      <c r="J32" s="10"/>
      <c r="K32" s="10"/>
      <c r="M32" s="10"/>
      <c r="N32" s="10"/>
      <c r="O32" s="10"/>
      <c r="P32" s="10"/>
      <c r="Q32" s="10"/>
      <c r="R32" s="10"/>
      <c r="S32" s="10"/>
      <c r="T32" s="10"/>
      <c r="U32" s="10"/>
      <c r="V32" s="10"/>
      <c r="W32" s="10"/>
      <c r="X32" s="10"/>
      <c r="Y32" s="10"/>
      <c r="Z32" s="10"/>
      <c r="AA32" s="10"/>
      <c r="AB32" s="10"/>
      <c r="AC32" s="10"/>
      <c r="AD32" s="10"/>
      <c r="AE32" s="10"/>
      <c r="AF32" s="10"/>
      <c r="AG32" s="11"/>
    </row>
    <row r="33" spans="1:33">
      <c r="B33" s="9"/>
      <c r="C33" s="10"/>
      <c r="F33" s="10"/>
      <c r="G33" s="10"/>
      <c r="H33" s="10"/>
      <c r="I33" s="10"/>
      <c r="J33" s="10"/>
      <c r="K33" s="10"/>
      <c r="M33" s="10"/>
      <c r="N33" s="10"/>
      <c r="O33" s="10"/>
      <c r="P33" s="10"/>
      <c r="Q33" s="10"/>
      <c r="R33" s="10"/>
      <c r="S33" s="10"/>
      <c r="T33" s="10"/>
      <c r="U33" s="10"/>
      <c r="V33" s="10"/>
      <c r="W33" s="10"/>
      <c r="X33" s="10"/>
      <c r="Y33" s="10"/>
      <c r="Z33" s="10"/>
      <c r="AA33" s="10"/>
      <c r="AB33" s="10"/>
      <c r="AC33" s="10"/>
      <c r="AD33" s="10"/>
      <c r="AE33" s="10"/>
      <c r="AF33" s="10"/>
      <c r="AG33" s="11"/>
    </row>
    <row r="34" spans="1:33">
      <c r="B34" s="9"/>
      <c r="C34" s="10"/>
      <c r="F34" s="10"/>
      <c r="G34" s="10"/>
      <c r="H34" s="10" t="s">
        <v>189</v>
      </c>
      <c r="I34" s="10"/>
      <c r="J34" s="10"/>
      <c r="K34" s="10"/>
      <c r="M34" s="10"/>
      <c r="N34" s="10"/>
      <c r="O34" s="10"/>
      <c r="P34" s="10"/>
      <c r="Q34" s="10"/>
      <c r="R34" s="10"/>
      <c r="S34" s="10"/>
      <c r="T34" s="10"/>
      <c r="U34" s="10"/>
      <c r="V34" s="10"/>
      <c r="W34" s="10"/>
      <c r="X34" s="10"/>
      <c r="Y34" s="10"/>
      <c r="Z34" s="10"/>
      <c r="AA34" s="10"/>
      <c r="AB34" s="10"/>
      <c r="AC34" s="10"/>
      <c r="AD34" s="10"/>
      <c r="AE34" s="10"/>
      <c r="AF34" s="10"/>
      <c r="AG34" s="11"/>
    </row>
    <row r="35" spans="1:33">
      <c r="B35" s="9"/>
      <c r="C35" s="10"/>
      <c r="F35" s="10"/>
      <c r="G35" s="10"/>
      <c r="H35" s="10"/>
      <c r="I35" s="10"/>
      <c r="J35" s="10"/>
      <c r="K35" s="10"/>
      <c r="M35" s="10"/>
      <c r="N35" s="10"/>
      <c r="O35" s="10"/>
      <c r="P35" s="10"/>
      <c r="Q35" s="10"/>
      <c r="R35" s="10"/>
      <c r="S35" s="10"/>
      <c r="T35" s="10"/>
      <c r="U35" s="10"/>
      <c r="V35" s="10"/>
      <c r="W35" s="10"/>
      <c r="X35" s="10"/>
      <c r="Y35" s="10"/>
      <c r="Z35" s="10"/>
      <c r="AA35" s="10"/>
      <c r="AB35" s="10"/>
      <c r="AC35" s="10"/>
      <c r="AD35" s="10"/>
      <c r="AE35" s="10"/>
      <c r="AF35" s="10"/>
      <c r="AG35" s="11"/>
    </row>
    <row r="36" spans="1:33">
      <c r="B36" s="9"/>
      <c r="C36" s="10"/>
      <c r="F36" s="10"/>
      <c r="G36" s="10"/>
      <c r="H36" s="10"/>
      <c r="I36" s="10"/>
      <c r="J36" s="10"/>
      <c r="K36" s="10"/>
      <c r="M36" s="10"/>
      <c r="N36" s="10"/>
      <c r="O36" s="10"/>
      <c r="P36" s="10"/>
      <c r="Q36" s="10"/>
      <c r="R36" s="10"/>
      <c r="S36" s="10"/>
      <c r="T36" s="10"/>
      <c r="U36" s="10"/>
      <c r="V36" s="10"/>
      <c r="W36" s="10"/>
      <c r="X36" s="10"/>
      <c r="Y36" s="10"/>
      <c r="Z36" s="10"/>
      <c r="AA36" s="10"/>
      <c r="AB36" s="10"/>
      <c r="AC36" s="10"/>
      <c r="AD36" s="10"/>
      <c r="AE36" s="10"/>
      <c r="AF36" s="10"/>
      <c r="AG36" s="11"/>
    </row>
    <row r="37" spans="1:33">
      <c r="B37" s="9"/>
      <c r="C37" s="10"/>
      <c r="F37" s="10"/>
      <c r="G37" s="10"/>
      <c r="H37" s="10" t="s">
        <v>190</v>
      </c>
      <c r="I37" s="10"/>
      <c r="J37" s="10"/>
      <c r="K37" s="10"/>
      <c r="M37" s="10"/>
      <c r="N37" s="10"/>
      <c r="O37" s="10"/>
      <c r="P37" s="10"/>
      <c r="Q37" s="10"/>
      <c r="R37" s="10"/>
      <c r="S37" s="10"/>
      <c r="T37" s="10"/>
      <c r="U37" s="10"/>
      <c r="V37" s="10"/>
      <c r="W37" s="10"/>
      <c r="X37" s="10"/>
      <c r="Y37" s="10"/>
      <c r="Z37" s="10"/>
      <c r="AA37" s="10"/>
      <c r="AB37" s="10"/>
      <c r="AC37" s="154" t="s">
        <v>231</v>
      </c>
      <c r="AD37" s="155"/>
      <c r="AE37" s="10"/>
      <c r="AF37" s="10"/>
      <c r="AG37" s="11"/>
    </row>
    <row r="38" spans="1:33">
      <c r="B38" s="9"/>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1"/>
    </row>
    <row r="39" spans="1:33">
      <c r="B39" s="15"/>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7"/>
    </row>
    <row r="40" spans="1:33">
      <c r="A40" s="2" t="s">
        <v>192</v>
      </c>
      <c r="B40" s="5" t="s">
        <v>191</v>
      </c>
    </row>
    <row r="41" spans="1:33">
      <c r="B41" s="5" t="s">
        <v>193</v>
      </c>
    </row>
    <row r="42" spans="1:33">
      <c r="A42" s="3" t="s">
        <v>194</v>
      </c>
      <c r="B42" s="4" t="s">
        <v>197</v>
      </c>
    </row>
    <row r="43" spans="1:33">
      <c r="A43" s="3" t="s">
        <v>195</v>
      </c>
      <c r="B43" s="4" t="s">
        <v>196</v>
      </c>
    </row>
  </sheetData>
  <sheetProtection algorithmName="SHA-512" hashValue="GKAFTTtM7xA7vYvz1Bhw2H4FFSW2p7SHQSeqRZDofW5LEBt4McwxJPqm49OVMREULMIpBpByknQwx9NLFSQaiQ==" saltValue="Rf6ImNT7bGhr2O4yuB6ysw==" spinCount="100000" sheet="1" objects="1" scenarios="1"/>
  <mergeCells count="23">
    <mergeCell ref="AC37:AD37"/>
    <mergeCell ref="A1:AH1"/>
    <mergeCell ref="A2:AH2"/>
    <mergeCell ref="A3:AH5"/>
    <mergeCell ref="B6:G6"/>
    <mergeCell ref="B7:G9"/>
    <mergeCell ref="B13:G15"/>
    <mergeCell ref="Z7:AG9"/>
    <mergeCell ref="Z6:AG6"/>
    <mergeCell ref="H6:Y6"/>
    <mergeCell ref="H7:Y9"/>
    <mergeCell ref="H10:AG12"/>
    <mergeCell ref="H13:AG15"/>
    <mergeCell ref="B10:G12"/>
    <mergeCell ref="V22:X22"/>
    <mergeCell ref="Z22:AA22"/>
    <mergeCell ref="AC22:AD22"/>
    <mergeCell ref="I18:K18"/>
    <mergeCell ref="M18:N18"/>
    <mergeCell ref="P18:Q18"/>
    <mergeCell ref="I22:K22"/>
    <mergeCell ref="M22:N22"/>
    <mergeCell ref="P22:Q22"/>
  </mergeCells>
  <phoneticPr fontId="1"/>
  <printOptions horizontalCentered="1"/>
  <pageMargins left="0.43307086614173229" right="0" top="0.35433070866141736" bottom="0.35433070866141736" header="0.11811023622047245" footer="0.118110236220472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C2C63-E7B9-4D5C-B3D0-F235DCE72373}">
  <sheetPr codeName="Sheet4">
    <tabColor theme="9" tint="0.39997558519241921"/>
  </sheetPr>
  <dimension ref="A1:AH43"/>
  <sheetViews>
    <sheetView showGridLines="0" topLeftCell="A16" workbookViewId="0">
      <selection activeCell="AL6" sqref="AL6"/>
    </sheetView>
  </sheetViews>
  <sheetFormatPr defaultRowHeight="18"/>
  <cols>
    <col min="1" max="34" width="3.19921875" style="1" customWidth="1"/>
    <col min="35" max="16384" width="8.796875" style="1"/>
  </cols>
  <sheetData>
    <row r="1" spans="1:34">
      <c r="A1" s="139" t="s">
        <v>198</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row>
    <row r="2" spans="1:34">
      <c r="A2" s="139" t="s">
        <v>165</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row>
    <row r="3" spans="1:34">
      <c r="A3" s="140" t="s">
        <v>166</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row>
    <row r="4" spans="1:34">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row>
    <row r="5" spans="1:34">
      <c r="A5" s="140"/>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row>
    <row r="6" spans="1:34">
      <c r="B6" s="156" t="s">
        <v>167</v>
      </c>
      <c r="C6" s="156"/>
      <c r="D6" s="156"/>
      <c r="E6" s="156"/>
      <c r="F6" s="156"/>
      <c r="G6" s="156"/>
      <c r="H6" s="156" t="str">
        <f>IF(実務経験入力シート!G6="","",実務経験入力シート!G6)</f>
        <v/>
      </c>
      <c r="I6" s="156"/>
      <c r="J6" s="156"/>
      <c r="K6" s="156"/>
      <c r="L6" s="156"/>
      <c r="M6" s="156"/>
      <c r="N6" s="156"/>
      <c r="O6" s="156"/>
      <c r="P6" s="156"/>
      <c r="Q6" s="156"/>
      <c r="R6" s="156"/>
      <c r="S6" s="156"/>
      <c r="T6" s="156"/>
      <c r="U6" s="156"/>
      <c r="V6" s="156"/>
      <c r="W6" s="156"/>
      <c r="X6" s="156"/>
      <c r="Y6" s="156"/>
      <c r="Z6" s="156" t="s">
        <v>182</v>
      </c>
      <c r="AA6" s="156"/>
      <c r="AB6" s="156"/>
      <c r="AC6" s="156"/>
      <c r="AD6" s="156"/>
      <c r="AE6" s="156"/>
      <c r="AF6" s="156"/>
      <c r="AG6" s="156"/>
    </row>
    <row r="7" spans="1:34">
      <c r="B7" s="156" t="s">
        <v>181</v>
      </c>
      <c r="C7" s="156"/>
      <c r="D7" s="156"/>
      <c r="E7" s="156"/>
      <c r="F7" s="156"/>
      <c r="G7" s="156"/>
      <c r="H7" s="158" t="str">
        <f>IF(実務経験入力シート!G4="","",実務経験入力シート!G4)</f>
        <v/>
      </c>
      <c r="I7" s="158"/>
      <c r="J7" s="158"/>
      <c r="K7" s="158"/>
      <c r="L7" s="158"/>
      <c r="M7" s="158"/>
      <c r="N7" s="158"/>
      <c r="O7" s="158"/>
      <c r="P7" s="158"/>
      <c r="Q7" s="158"/>
      <c r="R7" s="158"/>
      <c r="S7" s="158"/>
      <c r="T7" s="158"/>
      <c r="U7" s="158"/>
      <c r="V7" s="158"/>
      <c r="W7" s="158"/>
      <c r="X7" s="158"/>
      <c r="Y7" s="158"/>
      <c r="Z7" s="157" t="str">
        <f>IF(実務経験入力シート!G8="","",実務経験入力シート!G8)</f>
        <v/>
      </c>
      <c r="AA7" s="157"/>
      <c r="AB7" s="157"/>
      <c r="AC7" s="157"/>
      <c r="AD7" s="157"/>
      <c r="AE7" s="157"/>
      <c r="AF7" s="157"/>
      <c r="AG7" s="157"/>
    </row>
    <row r="8" spans="1:34">
      <c r="B8" s="156"/>
      <c r="C8" s="156"/>
      <c r="D8" s="156"/>
      <c r="E8" s="156"/>
      <c r="F8" s="156"/>
      <c r="G8" s="156"/>
      <c r="H8" s="158"/>
      <c r="I8" s="158"/>
      <c r="J8" s="158"/>
      <c r="K8" s="158"/>
      <c r="L8" s="158"/>
      <c r="M8" s="158"/>
      <c r="N8" s="158"/>
      <c r="O8" s="158"/>
      <c r="P8" s="158"/>
      <c r="Q8" s="158"/>
      <c r="R8" s="158"/>
      <c r="S8" s="158"/>
      <c r="T8" s="158"/>
      <c r="U8" s="158"/>
      <c r="V8" s="158"/>
      <c r="W8" s="158"/>
      <c r="X8" s="158"/>
      <c r="Y8" s="158"/>
      <c r="Z8" s="157"/>
      <c r="AA8" s="157"/>
      <c r="AB8" s="157"/>
      <c r="AC8" s="157"/>
      <c r="AD8" s="157"/>
      <c r="AE8" s="157"/>
      <c r="AF8" s="157"/>
      <c r="AG8" s="157"/>
    </row>
    <row r="9" spans="1:34">
      <c r="B9" s="156"/>
      <c r="C9" s="156"/>
      <c r="D9" s="156"/>
      <c r="E9" s="156"/>
      <c r="F9" s="156"/>
      <c r="G9" s="156"/>
      <c r="H9" s="158"/>
      <c r="I9" s="158"/>
      <c r="J9" s="158"/>
      <c r="K9" s="158"/>
      <c r="L9" s="158"/>
      <c r="M9" s="158"/>
      <c r="N9" s="158"/>
      <c r="O9" s="158"/>
      <c r="P9" s="158"/>
      <c r="Q9" s="158"/>
      <c r="R9" s="158"/>
      <c r="S9" s="158"/>
      <c r="T9" s="158"/>
      <c r="U9" s="158"/>
      <c r="V9" s="158"/>
      <c r="W9" s="158"/>
      <c r="X9" s="158"/>
      <c r="Y9" s="158"/>
      <c r="Z9" s="157"/>
      <c r="AA9" s="157"/>
      <c r="AB9" s="157"/>
      <c r="AC9" s="157"/>
      <c r="AD9" s="157"/>
      <c r="AE9" s="157"/>
      <c r="AF9" s="157"/>
      <c r="AG9" s="157"/>
    </row>
    <row r="10" spans="1:34">
      <c r="B10" s="160" t="s">
        <v>168</v>
      </c>
      <c r="C10" s="160"/>
      <c r="D10" s="160"/>
      <c r="E10" s="160"/>
      <c r="F10" s="160"/>
      <c r="G10" s="160"/>
      <c r="H10" s="159" t="str">
        <f>IF(実務経験入力シート!G33="","",実務経験入力シート!G33)</f>
        <v/>
      </c>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row>
    <row r="11" spans="1:34">
      <c r="B11" s="160"/>
      <c r="C11" s="160"/>
      <c r="D11" s="160"/>
      <c r="E11" s="160"/>
      <c r="F11" s="160"/>
      <c r="G11" s="160"/>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row>
    <row r="12" spans="1:34">
      <c r="B12" s="160"/>
      <c r="C12" s="160"/>
      <c r="D12" s="160"/>
      <c r="E12" s="160"/>
      <c r="F12" s="160"/>
      <c r="G12" s="160"/>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row>
    <row r="13" spans="1:34">
      <c r="B13" s="156" t="s">
        <v>180</v>
      </c>
      <c r="C13" s="156"/>
      <c r="D13" s="156"/>
      <c r="E13" s="156"/>
      <c r="F13" s="156"/>
      <c r="G13" s="156"/>
      <c r="H13" s="159" t="str">
        <f>IF(実務経験入力シート!G35="","",実務経験入力シート!G35)</f>
        <v/>
      </c>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row>
    <row r="14" spans="1:34">
      <c r="B14" s="156"/>
      <c r="C14" s="156"/>
      <c r="D14" s="156"/>
      <c r="E14" s="156"/>
      <c r="F14" s="156"/>
      <c r="G14" s="156"/>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row>
    <row r="15" spans="1:34">
      <c r="B15" s="156"/>
      <c r="C15" s="156"/>
      <c r="D15" s="156"/>
      <c r="E15" s="156"/>
      <c r="F15" s="156"/>
      <c r="G15" s="156"/>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row>
    <row r="16" spans="1:34">
      <c r="B16" s="6" t="s">
        <v>169</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8"/>
    </row>
    <row r="17" spans="2:33">
      <c r="B17" s="9" t="s">
        <v>170</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1"/>
    </row>
    <row r="18" spans="2:33">
      <c r="B18" s="12" t="s">
        <v>175</v>
      </c>
      <c r="C18" s="10" t="s">
        <v>174</v>
      </c>
      <c r="D18" s="10"/>
      <c r="E18" s="10"/>
      <c r="F18" s="10"/>
      <c r="G18" s="10"/>
      <c r="H18" s="10"/>
      <c r="I18" s="153"/>
      <c r="J18" s="153"/>
      <c r="K18" s="153"/>
      <c r="L18" s="10" t="s">
        <v>171</v>
      </c>
      <c r="M18" s="153"/>
      <c r="N18" s="153"/>
      <c r="O18" s="10" t="s">
        <v>172</v>
      </c>
      <c r="P18" s="153"/>
      <c r="Q18" s="153"/>
      <c r="R18" s="10" t="s">
        <v>173</v>
      </c>
      <c r="S18" s="10" t="s">
        <v>183</v>
      </c>
      <c r="T18" s="10"/>
      <c r="U18" s="10"/>
      <c r="V18" s="10"/>
      <c r="W18" s="10"/>
      <c r="X18" s="10"/>
      <c r="Y18" s="10"/>
      <c r="Z18" s="10"/>
      <c r="AA18" s="10"/>
      <c r="AB18" s="10"/>
      <c r="AC18" s="10"/>
      <c r="AD18" s="10"/>
      <c r="AE18" s="10"/>
      <c r="AF18" s="10"/>
      <c r="AG18" s="11"/>
    </row>
    <row r="19" spans="2:33">
      <c r="B19" s="9"/>
      <c r="C19" s="10" t="s">
        <v>184</v>
      </c>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1"/>
    </row>
    <row r="20" spans="2:33">
      <c r="B20" s="9"/>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1"/>
    </row>
    <row r="21" spans="2:33">
      <c r="B21" s="9" t="s">
        <v>186</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1"/>
    </row>
    <row r="22" spans="2:33">
      <c r="B22" s="13" t="s">
        <v>176</v>
      </c>
      <c r="C22" s="10" t="s">
        <v>174</v>
      </c>
      <c r="D22" s="10"/>
      <c r="E22" s="10"/>
      <c r="F22" s="10"/>
      <c r="G22" s="10"/>
      <c r="H22" s="10"/>
      <c r="I22" s="153" t="str">
        <f>IF(実務経験入力シート!G37="","",実務経験入力シート!G37)</f>
        <v/>
      </c>
      <c r="J22" s="153"/>
      <c r="K22" s="153"/>
      <c r="L22" s="10" t="s">
        <v>171</v>
      </c>
      <c r="M22" s="153" t="str">
        <f>IF(実務経験入力シート!M37="","",実務経験入力シート!M37)</f>
        <v/>
      </c>
      <c r="N22" s="153"/>
      <c r="O22" s="10" t="s">
        <v>172</v>
      </c>
      <c r="P22" s="153" t="str">
        <f>IF(実務経験入力シート!P37="","",実務経験入力シート!P37)</f>
        <v/>
      </c>
      <c r="Q22" s="153"/>
      <c r="R22" s="10" t="s">
        <v>177</v>
      </c>
      <c r="S22" s="10"/>
      <c r="T22" s="10"/>
      <c r="U22" s="10"/>
      <c r="V22" s="153" t="str">
        <f>IF(実務経験入力シート!U37="","",実務経験入力シート!U37)</f>
        <v/>
      </c>
      <c r="W22" s="153"/>
      <c r="X22" s="153"/>
      <c r="Y22" s="10" t="s">
        <v>171</v>
      </c>
      <c r="Z22" s="153" t="str">
        <f>IF(実務経験入力シート!Z37="","",実務経験入力シート!Z37)</f>
        <v/>
      </c>
      <c r="AA22" s="153"/>
      <c r="AB22" s="10" t="s">
        <v>172</v>
      </c>
      <c r="AC22" s="153" t="str">
        <f>IF(実務経験入力シート!AC37="","",実務経験入力シート!AC37)</f>
        <v/>
      </c>
      <c r="AD22" s="153"/>
      <c r="AE22" s="10" t="s">
        <v>178</v>
      </c>
      <c r="AF22" s="10"/>
      <c r="AG22" s="11"/>
    </row>
    <row r="23" spans="2:33">
      <c r="B23" s="9"/>
      <c r="C23" s="1" t="s">
        <v>275</v>
      </c>
      <c r="D23" s="10" t="str">
        <f>'実務経験（見込）申告書（様式8）'!O44</f>
        <v/>
      </c>
      <c r="E23" s="10" t="s">
        <v>171</v>
      </c>
      <c r="F23" s="10" t="str">
        <f>'実務経験（見込）申告書（様式8）'!Q44</f>
        <v/>
      </c>
      <c r="G23" s="10" t="s">
        <v>274</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1"/>
    </row>
    <row r="24" spans="2:33">
      <c r="B24" s="9"/>
      <c r="C24" s="14" t="s">
        <v>185</v>
      </c>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1"/>
    </row>
    <row r="25" spans="2:33">
      <c r="B25" s="9"/>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1"/>
    </row>
    <row r="26" spans="2:33">
      <c r="B26" s="9"/>
      <c r="C26" s="10" t="s">
        <v>179</v>
      </c>
      <c r="D26" s="10"/>
      <c r="E26" s="10"/>
      <c r="F26" s="10"/>
      <c r="G26" s="10"/>
      <c r="H26" s="10" t="s">
        <v>171</v>
      </c>
      <c r="I26" s="10"/>
      <c r="J26" s="10"/>
      <c r="K26" s="10" t="s">
        <v>172</v>
      </c>
      <c r="L26" s="10"/>
      <c r="M26" s="10"/>
      <c r="N26" s="10" t="s">
        <v>173</v>
      </c>
      <c r="O26" s="10"/>
      <c r="P26" s="10"/>
      <c r="Q26" s="10"/>
      <c r="R26" s="10"/>
      <c r="S26" s="10"/>
      <c r="T26" s="10"/>
      <c r="U26" s="10"/>
      <c r="V26" s="10"/>
      <c r="W26" s="10"/>
      <c r="X26" s="10"/>
      <c r="Y26" s="10"/>
      <c r="Z26" s="10"/>
      <c r="AA26" s="10"/>
      <c r="AB26" s="10"/>
      <c r="AC26" s="10"/>
      <c r="AD26" s="10"/>
      <c r="AE26" s="10"/>
      <c r="AF26" s="10"/>
      <c r="AG26" s="11"/>
    </row>
    <row r="27" spans="2:33">
      <c r="B27" s="9"/>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1"/>
    </row>
    <row r="28" spans="2:33">
      <c r="B28" s="9"/>
      <c r="C28" s="10"/>
      <c r="F28" s="10"/>
      <c r="G28" s="10"/>
      <c r="H28" s="10" t="s">
        <v>187</v>
      </c>
      <c r="I28" s="10"/>
      <c r="J28" s="10"/>
      <c r="K28" s="10"/>
      <c r="M28" s="10"/>
      <c r="N28" s="10"/>
      <c r="O28" s="10"/>
      <c r="P28" s="10"/>
      <c r="Q28" s="10"/>
      <c r="R28" s="10"/>
      <c r="S28" s="10"/>
      <c r="T28" s="10"/>
      <c r="U28" s="10"/>
      <c r="V28" s="10"/>
      <c r="W28" s="10"/>
      <c r="X28" s="10"/>
      <c r="Y28" s="10"/>
      <c r="Z28" s="10"/>
      <c r="AA28" s="10"/>
      <c r="AB28" s="10"/>
      <c r="AC28" s="10"/>
      <c r="AD28" s="10"/>
      <c r="AE28" s="10"/>
      <c r="AF28" s="10"/>
      <c r="AG28" s="11"/>
    </row>
    <row r="29" spans="2:33">
      <c r="B29" s="9"/>
      <c r="C29" s="10"/>
      <c r="F29" s="10"/>
      <c r="G29" s="10"/>
      <c r="H29" s="10"/>
      <c r="I29" s="10"/>
      <c r="J29" s="10"/>
      <c r="K29" s="10"/>
      <c r="M29" s="10"/>
      <c r="N29" s="10"/>
      <c r="O29" s="10"/>
      <c r="P29" s="10"/>
      <c r="Q29" s="10"/>
      <c r="R29" s="10"/>
      <c r="S29" s="10"/>
      <c r="T29" s="10"/>
      <c r="U29" s="10"/>
      <c r="V29" s="10"/>
      <c r="W29" s="10"/>
      <c r="X29" s="10"/>
      <c r="Y29" s="10"/>
      <c r="Z29" s="10"/>
      <c r="AA29" s="10"/>
      <c r="AB29" s="10"/>
      <c r="AC29" s="10"/>
      <c r="AD29" s="10"/>
      <c r="AE29" s="10"/>
      <c r="AF29" s="10"/>
      <c r="AG29" s="11"/>
    </row>
    <row r="30" spans="2:33">
      <c r="B30" s="9"/>
      <c r="C30" s="10"/>
      <c r="F30" s="10"/>
      <c r="G30" s="10"/>
      <c r="H30" s="10"/>
      <c r="I30" s="10"/>
      <c r="J30" s="10"/>
      <c r="K30" s="10"/>
      <c r="M30" s="10"/>
      <c r="N30" s="10"/>
      <c r="O30" s="10"/>
      <c r="P30" s="10"/>
      <c r="Q30" s="10"/>
      <c r="R30" s="10"/>
      <c r="S30" s="10"/>
      <c r="T30" s="10"/>
      <c r="U30" s="10"/>
      <c r="V30" s="10"/>
      <c r="W30" s="10"/>
      <c r="X30" s="10"/>
      <c r="Y30" s="10"/>
      <c r="Z30" s="10"/>
      <c r="AA30" s="10"/>
      <c r="AB30" s="10"/>
      <c r="AC30" s="10"/>
      <c r="AD30" s="10"/>
      <c r="AE30" s="10"/>
      <c r="AF30" s="10"/>
      <c r="AG30" s="11"/>
    </row>
    <row r="31" spans="2:33">
      <c r="B31" s="9"/>
      <c r="C31" s="10"/>
      <c r="F31" s="10"/>
      <c r="G31" s="10"/>
      <c r="H31" s="10" t="s">
        <v>188</v>
      </c>
      <c r="I31" s="10"/>
      <c r="J31" s="10"/>
      <c r="K31" s="10"/>
      <c r="M31" s="10"/>
      <c r="N31" s="10"/>
      <c r="O31" s="10"/>
      <c r="P31" s="10"/>
      <c r="Q31" s="10"/>
      <c r="R31" s="10"/>
      <c r="S31" s="10"/>
      <c r="T31" s="10"/>
      <c r="U31" s="10"/>
      <c r="V31" s="10"/>
      <c r="W31" s="10"/>
      <c r="X31" s="10"/>
      <c r="Y31" s="10"/>
      <c r="Z31" s="10"/>
      <c r="AA31" s="10"/>
      <c r="AB31" s="10"/>
      <c r="AC31" s="10"/>
      <c r="AD31" s="10"/>
      <c r="AE31" s="10"/>
      <c r="AF31" s="10"/>
      <c r="AG31" s="11"/>
    </row>
    <row r="32" spans="2:33">
      <c r="B32" s="9"/>
      <c r="C32" s="10"/>
      <c r="F32" s="10"/>
      <c r="G32" s="10"/>
      <c r="H32" s="10"/>
      <c r="I32" s="10"/>
      <c r="J32" s="10"/>
      <c r="K32" s="10"/>
      <c r="M32" s="10"/>
      <c r="N32" s="10"/>
      <c r="O32" s="10"/>
      <c r="P32" s="10"/>
      <c r="Q32" s="10"/>
      <c r="R32" s="10"/>
      <c r="S32" s="10"/>
      <c r="T32" s="10"/>
      <c r="U32" s="10"/>
      <c r="V32" s="10"/>
      <c r="W32" s="10"/>
      <c r="X32" s="10"/>
      <c r="Y32" s="10"/>
      <c r="Z32" s="10"/>
      <c r="AA32" s="10"/>
      <c r="AB32" s="10"/>
      <c r="AC32" s="10"/>
      <c r="AD32" s="10"/>
      <c r="AE32" s="10"/>
      <c r="AF32" s="10"/>
      <c r="AG32" s="11"/>
    </row>
    <row r="33" spans="1:33">
      <c r="B33" s="9"/>
      <c r="C33" s="10"/>
      <c r="F33" s="10"/>
      <c r="G33" s="10"/>
      <c r="H33" s="10"/>
      <c r="I33" s="10"/>
      <c r="J33" s="10"/>
      <c r="K33" s="10"/>
      <c r="M33" s="10"/>
      <c r="N33" s="10"/>
      <c r="O33" s="10"/>
      <c r="P33" s="10"/>
      <c r="Q33" s="10"/>
      <c r="R33" s="10"/>
      <c r="S33" s="10"/>
      <c r="T33" s="10"/>
      <c r="U33" s="10"/>
      <c r="V33" s="10"/>
      <c r="W33" s="10"/>
      <c r="X33" s="10"/>
      <c r="Y33" s="10"/>
      <c r="Z33" s="10"/>
      <c r="AA33" s="10"/>
      <c r="AB33" s="10"/>
      <c r="AC33" s="10"/>
      <c r="AD33" s="10"/>
      <c r="AE33" s="10"/>
      <c r="AF33" s="10"/>
      <c r="AG33" s="11"/>
    </row>
    <row r="34" spans="1:33">
      <c r="B34" s="9"/>
      <c r="C34" s="10"/>
      <c r="F34" s="10"/>
      <c r="G34" s="10"/>
      <c r="H34" s="10" t="s">
        <v>189</v>
      </c>
      <c r="I34" s="10"/>
      <c r="J34" s="10"/>
      <c r="K34" s="10"/>
      <c r="M34" s="10"/>
      <c r="N34" s="10"/>
      <c r="O34" s="10"/>
      <c r="P34" s="10"/>
      <c r="Q34" s="10"/>
      <c r="R34" s="10"/>
      <c r="S34" s="10"/>
      <c r="T34" s="10"/>
      <c r="U34" s="10"/>
      <c r="V34" s="10"/>
      <c r="W34" s="10"/>
      <c r="X34" s="10"/>
      <c r="Y34" s="10"/>
      <c r="Z34" s="10"/>
      <c r="AA34" s="10"/>
      <c r="AB34" s="10"/>
      <c r="AC34" s="10"/>
      <c r="AD34" s="10"/>
      <c r="AE34" s="10"/>
      <c r="AF34" s="10"/>
      <c r="AG34" s="11"/>
    </row>
    <row r="35" spans="1:33">
      <c r="B35" s="9"/>
      <c r="C35" s="10"/>
      <c r="F35" s="10"/>
      <c r="G35" s="10"/>
      <c r="H35" s="10"/>
      <c r="I35" s="10"/>
      <c r="J35" s="10"/>
      <c r="K35" s="10"/>
      <c r="M35" s="10"/>
      <c r="N35" s="10"/>
      <c r="O35" s="10"/>
      <c r="P35" s="10"/>
      <c r="Q35" s="10"/>
      <c r="R35" s="10"/>
      <c r="S35" s="10"/>
      <c r="T35" s="10"/>
      <c r="U35" s="10"/>
      <c r="V35" s="10"/>
      <c r="W35" s="10"/>
      <c r="X35" s="10"/>
      <c r="Y35" s="10"/>
      <c r="Z35" s="10"/>
      <c r="AA35" s="10"/>
      <c r="AB35" s="10"/>
      <c r="AC35" s="10"/>
      <c r="AD35" s="10"/>
      <c r="AE35" s="10"/>
      <c r="AF35" s="10"/>
      <c r="AG35" s="11"/>
    </row>
    <row r="36" spans="1:33">
      <c r="B36" s="9"/>
      <c r="C36" s="10"/>
      <c r="F36" s="10"/>
      <c r="G36" s="10"/>
      <c r="H36" s="10"/>
      <c r="I36" s="10"/>
      <c r="J36" s="10"/>
      <c r="K36" s="10"/>
      <c r="M36" s="10"/>
      <c r="N36" s="10"/>
      <c r="O36" s="10"/>
      <c r="P36" s="10"/>
      <c r="Q36" s="10"/>
      <c r="R36" s="10"/>
      <c r="S36" s="10"/>
      <c r="T36" s="10"/>
      <c r="U36" s="10"/>
      <c r="V36" s="10"/>
      <c r="W36" s="10"/>
      <c r="X36" s="10"/>
      <c r="Y36" s="10"/>
      <c r="Z36" s="10"/>
      <c r="AA36" s="10"/>
      <c r="AB36" s="10"/>
      <c r="AC36" s="10"/>
      <c r="AD36" s="10"/>
      <c r="AE36" s="10"/>
      <c r="AF36" s="10"/>
      <c r="AG36" s="11"/>
    </row>
    <row r="37" spans="1:33">
      <c r="B37" s="9"/>
      <c r="C37" s="10"/>
      <c r="F37" s="10"/>
      <c r="G37" s="10"/>
      <c r="H37" s="10" t="s">
        <v>190</v>
      </c>
      <c r="I37" s="10"/>
      <c r="J37" s="10"/>
      <c r="K37" s="10"/>
      <c r="M37" s="10"/>
      <c r="N37" s="10"/>
      <c r="O37" s="10"/>
      <c r="P37" s="10"/>
      <c r="Q37" s="10"/>
      <c r="R37" s="10"/>
      <c r="S37" s="10"/>
      <c r="T37" s="10"/>
      <c r="U37" s="10"/>
      <c r="V37" s="10"/>
      <c r="W37" s="10"/>
      <c r="X37" s="10"/>
      <c r="Y37" s="10"/>
      <c r="Z37" s="10"/>
      <c r="AA37" s="10"/>
      <c r="AB37" s="10"/>
      <c r="AC37" s="154" t="s">
        <v>231</v>
      </c>
      <c r="AD37" s="155"/>
      <c r="AE37" s="10"/>
      <c r="AF37" s="10"/>
      <c r="AG37" s="11"/>
    </row>
    <row r="38" spans="1:33">
      <c r="B38" s="9"/>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1"/>
    </row>
    <row r="39" spans="1:33">
      <c r="B39" s="15"/>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7"/>
    </row>
    <row r="40" spans="1:33">
      <c r="A40" s="2" t="s">
        <v>192</v>
      </c>
      <c r="B40" s="5" t="s">
        <v>191</v>
      </c>
    </row>
    <row r="41" spans="1:33">
      <c r="B41" s="5" t="s">
        <v>193</v>
      </c>
    </row>
    <row r="42" spans="1:33">
      <c r="A42" s="3" t="s">
        <v>194</v>
      </c>
      <c r="B42" s="4" t="s">
        <v>197</v>
      </c>
    </row>
    <row r="43" spans="1:33">
      <c r="A43" s="3" t="s">
        <v>195</v>
      </c>
      <c r="B43" s="4" t="s">
        <v>196</v>
      </c>
    </row>
  </sheetData>
  <sheetProtection algorithmName="SHA-512" hashValue="YbP/nlQGJ80XZh0NTkQd8HoRrORfo/yUvzQsbXKTF22mq0eaNgF01iy1JpP0hJyng8VI0mb4RLzN4t+0IqwWtQ==" saltValue="bu00MSzS2D/LZY68RucObw==" spinCount="100000" sheet="1" objects="1" scenarios="1"/>
  <mergeCells count="23">
    <mergeCell ref="V22:X22"/>
    <mergeCell ref="Z22:AA22"/>
    <mergeCell ref="AC22:AD22"/>
    <mergeCell ref="AC37:AD37"/>
    <mergeCell ref="I18:K18"/>
    <mergeCell ref="M18:N18"/>
    <mergeCell ref="P18:Q18"/>
    <mergeCell ref="I22:K22"/>
    <mergeCell ref="M22:N22"/>
    <mergeCell ref="P22:Q22"/>
    <mergeCell ref="B13:G15"/>
    <mergeCell ref="H13:AG15"/>
    <mergeCell ref="A1:AH1"/>
    <mergeCell ref="A2:AH2"/>
    <mergeCell ref="A3:AH5"/>
    <mergeCell ref="B6:G6"/>
    <mergeCell ref="H6:Y6"/>
    <mergeCell ref="Z6:AG6"/>
    <mergeCell ref="B7:G9"/>
    <mergeCell ref="H7:Y9"/>
    <mergeCell ref="Z7:AG9"/>
    <mergeCell ref="B10:G12"/>
    <mergeCell ref="H10:AG12"/>
  </mergeCells>
  <phoneticPr fontId="1"/>
  <printOptions horizontalCentered="1"/>
  <pageMargins left="0.43307086614173229" right="0" top="0.35433070866141736" bottom="0.35433070866141736" header="0.11811023622047245" footer="0.1181102362204724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EE792-CA52-4077-9E96-6730898CC6ED}">
  <sheetPr codeName="Sheet5">
    <tabColor theme="9" tint="0.39997558519241921"/>
  </sheetPr>
  <dimension ref="A1:AH43"/>
  <sheetViews>
    <sheetView showGridLines="0" topLeftCell="A13" workbookViewId="0">
      <selection activeCell="AL6" sqref="AL6"/>
    </sheetView>
  </sheetViews>
  <sheetFormatPr defaultRowHeight="18"/>
  <cols>
    <col min="1" max="34" width="3.19921875" style="1" customWidth="1"/>
    <col min="35" max="16384" width="8.796875" style="1"/>
  </cols>
  <sheetData>
    <row r="1" spans="1:34">
      <c r="A1" s="139" t="s">
        <v>198</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row>
    <row r="2" spans="1:34">
      <c r="A2" s="139" t="s">
        <v>165</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row>
    <row r="3" spans="1:34">
      <c r="A3" s="140" t="s">
        <v>166</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row>
    <row r="4" spans="1:34">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row>
    <row r="5" spans="1:34">
      <c r="A5" s="140"/>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row>
    <row r="6" spans="1:34">
      <c r="B6" s="156" t="s">
        <v>167</v>
      </c>
      <c r="C6" s="156"/>
      <c r="D6" s="156"/>
      <c r="E6" s="156"/>
      <c r="F6" s="156"/>
      <c r="G6" s="156"/>
      <c r="H6" s="156" t="str">
        <f>IF(実務経験入力シート!G6="","",実務経験入力シート!G6)</f>
        <v/>
      </c>
      <c r="I6" s="156"/>
      <c r="J6" s="156"/>
      <c r="K6" s="156"/>
      <c r="L6" s="156"/>
      <c r="M6" s="156"/>
      <c r="N6" s="156"/>
      <c r="O6" s="156"/>
      <c r="P6" s="156"/>
      <c r="Q6" s="156"/>
      <c r="R6" s="156"/>
      <c r="S6" s="156"/>
      <c r="T6" s="156"/>
      <c r="U6" s="156"/>
      <c r="V6" s="156"/>
      <c r="W6" s="156"/>
      <c r="X6" s="156"/>
      <c r="Y6" s="156"/>
      <c r="Z6" s="156" t="s">
        <v>182</v>
      </c>
      <c r="AA6" s="156"/>
      <c r="AB6" s="156"/>
      <c r="AC6" s="156"/>
      <c r="AD6" s="156"/>
      <c r="AE6" s="156"/>
      <c r="AF6" s="156"/>
      <c r="AG6" s="156"/>
    </row>
    <row r="7" spans="1:34">
      <c r="B7" s="156" t="s">
        <v>181</v>
      </c>
      <c r="C7" s="156"/>
      <c r="D7" s="156"/>
      <c r="E7" s="156"/>
      <c r="F7" s="156"/>
      <c r="G7" s="156"/>
      <c r="H7" s="158" t="str">
        <f>IF(実務経験入力シート!G4="","",実務経験入力シート!G4)</f>
        <v/>
      </c>
      <c r="I7" s="158"/>
      <c r="J7" s="158"/>
      <c r="K7" s="158"/>
      <c r="L7" s="158"/>
      <c r="M7" s="158"/>
      <c r="N7" s="158"/>
      <c r="O7" s="158"/>
      <c r="P7" s="158"/>
      <c r="Q7" s="158"/>
      <c r="R7" s="158"/>
      <c r="S7" s="158"/>
      <c r="T7" s="158"/>
      <c r="U7" s="158"/>
      <c r="V7" s="158"/>
      <c r="W7" s="158"/>
      <c r="X7" s="158"/>
      <c r="Y7" s="158"/>
      <c r="Z7" s="157" t="str">
        <f>IF(実務経験入力シート!G8="","",実務経験入力シート!G8)</f>
        <v/>
      </c>
      <c r="AA7" s="157"/>
      <c r="AB7" s="157"/>
      <c r="AC7" s="157"/>
      <c r="AD7" s="157"/>
      <c r="AE7" s="157"/>
      <c r="AF7" s="157"/>
      <c r="AG7" s="157"/>
    </row>
    <row r="8" spans="1:34">
      <c r="B8" s="156"/>
      <c r="C8" s="156"/>
      <c r="D8" s="156"/>
      <c r="E8" s="156"/>
      <c r="F8" s="156"/>
      <c r="G8" s="156"/>
      <c r="H8" s="158"/>
      <c r="I8" s="158"/>
      <c r="J8" s="158"/>
      <c r="K8" s="158"/>
      <c r="L8" s="158"/>
      <c r="M8" s="158"/>
      <c r="N8" s="158"/>
      <c r="O8" s="158"/>
      <c r="P8" s="158"/>
      <c r="Q8" s="158"/>
      <c r="R8" s="158"/>
      <c r="S8" s="158"/>
      <c r="T8" s="158"/>
      <c r="U8" s="158"/>
      <c r="V8" s="158"/>
      <c r="W8" s="158"/>
      <c r="X8" s="158"/>
      <c r="Y8" s="158"/>
      <c r="Z8" s="157"/>
      <c r="AA8" s="157"/>
      <c r="AB8" s="157"/>
      <c r="AC8" s="157"/>
      <c r="AD8" s="157"/>
      <c r="AE8" s="157"/>
      <c r="AF8" s="157"/>
      <c r="AG8" s="157"/>
    </row>
    <row r="9" spans="1:34">
      <c r="B9" s="156"/>
      <c r="C9" s="156"/>
      <c r="D9" s="156"/>
      <c r="E9" s="156"/>
      <c r="F9" s="156"/>
      <c r="G9" s="156"/>
      <c r="H9" s="158"/>
      <c r="I9" s="158"/>
      <c r="J9" s="158"/>
      <c r="K9" s="158"/>
      <c r="L9" s="158"/>
      <c r="M9" s="158"/>
      <c r="N9" s="158"/>
      <c r="O9" s="158"/>
      <c r="P9" s="158"/>
      <c r="Q9" s="158"/>
      <c r="R9" s="158"/>
      <c r="S9" s="158"/>
      <c r="T9" s="158"/>
      <c r="U9" s="158"/>
      <c r="V9" s="158"/>
      <c r="W9" s="158"/>
      <c r="X9" s="158"/>
      <c r="Y9" s="158"/>
      <c r="Z9" s="157"/>
      <c r="AA9" s="157"/>
      <c r="AB9" s="157"/>
      <c r="AC9" s="157"/>
      <c r="AD9" s="157"/>
      <c r="AE9" s="157"/>
      <c r="AF9" s="157"/>
      <c r="AG9" s="157"/>
    </row>
    <row r="10" spans="1:34">
      <c r="B10" s="160" t="s">
        <v>168</v>
      </c>
      <c r="C10" s="160"/>
      <c r="D10" s="160"/>
      <c r="E10" s="160"/>
      <c r="F10" s="160"/>
      <c r="G10" s="160"/>
      <c r="H10" s="159" t="str">
        <f>IF(実務経験入力シート!G43="","",実務経験入力シート!G43)</f>
        <v/>
      </c>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row>
    <row r="11" spans="1:34">
      <c r="B11" s="160"/>
      <c r="C11" s="160"/>
      <c r="D11" s="160"/>
      <c r="E11" s="160"/>
      <c r="F11" s="160"/>
      <c r="G11" s="160"/>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row>
    <row r="12" spans="1:34">
      <c r="B12" s="160"/>
      <c r="C12" s="160"/>
      <c r="D12" s="160"/>
      <c r="E12" s="160"/>
      <c r="F12" s="160"/>
      <c r="G12" s="160"/>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row>
    <row r="13" spans="1:34">
      <c r="B13" s="156" t="s">
        <v>180</v>
      </c>
      <c r="C13" s="156"/>
      <c r="D13" s="156"/>
      <c r="E13" s="156"/>
      <c r="F13" s="156"/>
      <c r="G13" s="156"/>
      <c r="H13" s="159" t="str">
        <f>IF(実務経験入力シート!G45="","",実務経験入力シート!G45)</f>
        <v/>
      </c>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row>
    <row r="14" spans="1:34">
      <c r="B14" s="156"/>
      <c r="C14" s="156"/>
      <c r="D14" s="156"/>
      <c r="E14" s="156"/>
      <c r="F14" s="156"/>
      <c r="G14" s="156"/>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row>
    <row r="15" spans="1:34">
      <c r="B15" s="156"/>
      <c r="C15" s="156"/>
      <c r="D15" s="156"/>
      <c r="E15" s="156"/>
      <c r="F15" s="156"/>
      <c r="G15" s="156"/>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row>
    <row r="16" spans="1:34">
      <c r="B16" s="6" t="s">
        <v>169</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8"/>
    </row>
    <row r="17" spans="2:33">
      <c r="B17" s="9" t="s">
        <v>170</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1"/>
    </row>
    <row r="18" spans="2:33">
      <c r="B18" s="12" t="s">
        <v>175</v>
      </c>
      <c r="C18" s="10" t="s">
        <v>174</v>
      </c>
      <c r="D18" s="10"/>
      <c r="E18" s="10"/>
      <c r="F18" s="10"/>
      <c r="G18" s="10"/>
      <c r="H18" s="10"/>
      <c r="I18" s="153"/>
      <c r="J18" s="153"/>
      <c r="K18" s="153"/>
      <c r="L18" s="10" t="s">
        <v>171</v>
      </c>
      <c r="M18" s="153"/>
      <c r="N18" s="153"/>
      <c r="O18" s="10" t="s">
        <v>172</v>
      </c>
      <c r="P18" s="153"/>
      <c r="Q18" s="153"/>
      <c r="R18" s="10" t="s">
        <v>173</v>
      </c>
      <c r="S18" s="10" t="s">
        <v>183</v>
      </c>
      <c r="T18" s="10"/>
      <c r="U18" s="10"/>
      <c r="V18" s="10"/>
      <c r="W18" s="10"/>
      <c r="X18" s="10"/>
      <c r="Y18" s="10"/>
      <c r="Z18" s="10"/>
      <c r="AA18" s="10"/>
      <c r="AB18" s="10"/>
      <c r="AC18" s="10"/>
      <c r="AD18" s="10"/>
      <c r="AE18" s="10"/>
      <c r="AF18" s="10"/>
      <c r="AG18" s="11"/>
    </row>
    <row r="19" spans="2:33">
      <c r="B19" s="9"/>
      <c r="C19" s="10" t="s">
        <v>184</v>
      </c>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1"/>
    </row>
    <row r="20" spans="2:33">
      <c r="B20" s="9"/>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1"/>
    </row>
    <row r="21" spans="2:33">
      <c r="B21" s="9" t="s">
        <v>186</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1"/>
    </row>
    <row r="22" spans="2:33">
      <c r="B22" s="13" t="s">
        <v>176</v>
      </c>
      <c r="C22" s="10" t="s">
        <v>174</v>
      </c>
      <c r="D22" s="10"/>
      <c r="E22" s="10"/>
      <c r="F22" s="10"/>
      <c r="G22" s="10"/>
      <c r="H22" s="10"/>
      <c r="I22" s="153" t="str">
        <f>IF(実務経験入力シート!G47="","",実務経験入力シート!G47)</f>
        <v/>
      </c>
      <c r="J22" s="153"/>
      <c r="K22" s="153"/>
      <c r="L22" s="10" t="s">
        <v>171</v>
      </c>
      <c r="M22" s="153" t="str">
        <f>IF(実務経験入力シート!M47="","",実務経験入力シート!M47)</f>
        <v/>
      </c>
      <c r="N22" s="153"/>
      <c r="O22" s="10" t="s">
        <v>172</v>
      </c>
      <c r="P22" s="153" t="str">
        <f>IF(実務経験入力シート!P47="","",実務経験入力シート!P47)</f>
        <v/>
      </c>
      <c r="Q22" s="153"/>
      <c r="R22" s="10" t="s">
        <v>177</v>
      </c>
      <c r="S22" s="10"/>
      <c r="T22" s="10"/>
      <c r="U22" s="10"/>
      <c r="V22" s="153" t="str">
        <f>IF(実務経験入力シート!U47="","",実務経験入力シート!U47)</f>
        <v/>
      </c>
      <c r="W22" s="153"/>
      <c r="X22" s="153"/>
      <c r="Y22" s="10" t="s">
        <v>171</v>
      </c>
      <c r="Z22" s="153" t="str">
        <f>IF(実務経験入力シート!Z47="","",実務経験入力シート!Z47)</f>
        <v/>
      </c>
      <c r="AA22" s="153"/>
      <c r="AB22" s="10" t="s">
        <v>172</v>
      </c>
      <c r="AC22" s="153" t="str">
        <f>IF(実務経験入力シート!AC47="","",実務経験入力シート!AC47)</f>
        <v/>
      </c>
      <c r="AD22" s="153"/>
      <c r="AE22" s="10" t="s">
        <v>178</v>
      </c>
      <c r="AF22" s="10"/>
      <c r="AG22" s="11"/>
    </row>
    <row r="23" spans="2:33">
      <c r="B23" s="9"/>
      <c r="C23" s="1" t="s">
        <v>275</v>
      </c>
      <c r="D23" s="10" t="str">
        <f>'実務経験（見込）申告書（様式8）'!O45</f>
        <v/>
      </c>
      <c r="E23" s="10" t="s">
        <v>171</v>
      </c>
      <c r="F23" s="10" t="str">
        <f>'実務経験（見込）申告書（様式8）'!Q45</f>
        <v/>
      </c>
      <c r="G23" s="10" t="s">
        <v>274</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1"/>
    </row>
    <row r="24" spans="2:33">
      <c r="B24" s="9"/>
      <c r="C24" s="14" t="s">
        <v>185</v>
      </c>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1"/>
    </row>
    <row r="25" spans="2:33">
      <c r="B25" s="9"/>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1"/>
    </row>
    <row r="26" spans="2:33">
      <c r="B26" s="9"/>
      <c r="C26" s="10" t="s">
        <v>179</v>
      </c>
      <c r="D26" s="10"/>
      <c r="E26" s="10"/>
      <c r="F26" s="10"/>
      <c r="G26" s="10"/>
      <c r="H26" s="10" t="s">
        <v>171</v>
      </c>
      <c r="I26" s="10"/>
      <c r="J26" s="10"/>
      <c r="K26" s="10" t="s">
        <v>172</v>
      </c>
      <c r="L26" s="10"/>
      <c r="M26" s="10"/>
      <c r="N26" s="10" t="s">
        <v>173</v>
      </c>
      <c r="O26" s="10"/>
      <c r="P26" s="10"/>
      <c r="Q26" s="10"/>
      <c r="R26" s="10"/>
      <c r="S26" s="10"/>
      <c r="T26" s="10"/>
      <c r="U26" s="10"/>
      <c r="V26" s="10"/>
      <c r="W26" s="10"/>
      <c r="X26" s="10"/>
      <c r="Y26" s="10"/>
      <c r="Z26" s="10"/>
      <c r="AA26" s="10"/>
      <c r="AB26" s="10"/>
      <c r="AC26" s="10"/>
      <c r="AD26" s="10"/>
      <c r="AE26" s="10"/>
      <c r="AF26" s="10"/>
      <c r="AG26" s="11"/>
    </row>
    <row r="27" spans="2:33">
      <c r="B27" s="9"/>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1"/>
    </row>
    <row r="28" spans="2:33">
      <c r="B28" s="9"/>
      <c r="C28" s="10"/>
      <c r="F28" s="10"/>
      <c r="G28" s="10"/>
      <c r="H28" s="10" t="s">
        <v>187</v>
      </c>
      <c r="I28" s="10"/>
      <c r="J28" s="10"/>
      <c r="K28" s="10"/>
      <c r="M28" s="10"/>
      <c r="N28" s="10"/>
      <c r="O28" s="10"/>
      <c r="P28" s="10"/>
      <c r="Q28" s="10"/>
      <c r="R28" s="10"/>
      <c r="S28" s="10"/>
      <c r="T28" s="10"/>
      <c r="U28" s="10"/>
      <c r="V28" s="10"/>
      <c r="W28" s="10"/>
      <c r="X28" s="10"/>
      <c r="Y28" s="10"/>
      <c r="Z28" s="10"/>
      <c r="AA28" s="10"/>
      <c r="AB28" s="10"/>
      <c r="AC28" s="10"/>
      <c r="AD28" s="10"/>
      <c r="AE28" s="10"/>
      <c r="AF28" s="10"/>
      <c r="AG28" s="11"/>
    </row>
    <row r="29" spans="2:33">
      <c r="B29" s="9"/>
      <c r="C29" s="10"/>
      <c r="F29" s="10"/>
      <c r="G29" s="10"/>
      <c r="H29" s="10"/>
      <c r="I29" s="10"/>
      <c r="J29" s="10"/>
      <c r="K29" s="10"/>
      <c r="M29" s="10"/>
      <c r="N29" s="10"/>
      <c r="O29" s="10"/>
      <c r="P29" s="10"/>
      <c r="Q29" s="10"/>
      <c r="R29" s="10"/>
      <c r="S29" s="10"/>
      <c r="T29" s="10"/>
      <c r="U29" s="10"/>
      <c r="V29" s="10"/>
      <c r="W29" s="10"/>
      <c r="X29" s="10"/>
      <c r="Y29" s="10"/>
      <c r="Z29" s="10"/>
      <c r="AA29" s="10"/>
      <c r="AB29" s="10"/>
      <c r="AC29" s="10"/>
      <c r="AD29" s="10"/>
      <c r="AE29" s="10"/>
      <c r="AF29" s="10"/>
      <c r="AG29" s="11"/>
    </row>
    <row r="30" spans="2:33">
      <c r="B30" s="9"/>
      <c r="C30" s="10"/>
      <c r="F30" s="10"/>
      <c r="G30" s="10"/>
      <c r="H30" s="10"/>
      <c r="I30" s="10"/>
      <c r="J30" s="10"/>
      <c r="K30" s="10"/>
      <c r="M30" s="10"/>
      <c r="N30" s="10"/>
      <c r="O30" s="10"/>
      <c r="P30" s="10"/>
      <c r="Q30" s="10"/>
      <c r="R30" s="10"/>
      <c r="S30" s="10"/>
      <c r="T30" s="10"/>
      <c r="U30" s="10"/>
      <c r="V30" s="10"/>
      <c r="W30" s="10"/>
      <c r="X30" s="10"/>
      <c r="Y30" s="10"/>
      <c r="Z30" s="10"/>
      <c r="AA30" s="10"/>
      <c r="AB30" s="10"/>
      <c r="AC30" s="10"/>
      <c r="AD30" s="10"/>
      <c r="AE30" s="10"/>
      <c r="AF30" s="10"/>
      <c r="AG30" s="11"/>
    </row>
    <row r="31" spans="2:33">
      <c r="B31" s="9"/>
      <c r="C31" s="10"/>
      <c r="F31" s="10"/>
      <c r="G31" s="10"/>
      <c r="H31" s="10" t="s">
        <v>188</v>
      </c>
      <c r="I31" s="10"/>
      <c r="J31" s="10"/>
      <c r="K31" s="10"/>
      <c r="M31" s="10"/>
      <c r="N31" s="10"/>
      <c r="O31" s="10"/>
      <c r="P31" s="10"/>
      <c r="Q31" s="10"/>
      <c r="R31" s="10"/>
      <c r="S31" s="10"/>
      <c r="T31" s="10"/>
      <c r="U31" s="10"/>
      <c r="V31" s="10"/>
      <c r="W31" s="10"/>
      <c r="X31" s="10"/>
      <c r="Y31" s="10"/>
      <c r="Z31" s="10"/>
      <c r="AA31" s="10"/>
      <c r="AB31" s="10"/>
      <c r="AC31" s="10"/>
      <c r="AD31" s="10"/>
      <c r="AE31" s="10"/>
      <c r="AF31" s="10"/>
      <c r="AG31" s="11"/>
    </row>
    <row r="32" spans="2:33">
      <c r="B32" s="9"/>
      <c r="C32" s="10"/>
      <c r="F32" s="10"/>
      <c r="G32" s="10"/>
      <c r="H32" s="10"/>
      <c r="I32" s="10"/>
      <c r="J32" s="10"/>
      <c r="K32" s="10"/>
      <c r="M32" s="10"/>
      <c r="N32" s="10"/>
      <c r="O32" s="10"/>
      <c r="P32" s="10"/>
      <c r="Q32" s="10"/>
      <c r="R32" s="10"/>
      <c r="S32" s="10"/>
      <c r="T32" s="10"/>
      <c r="U32" s="10"/>
      <c r="V32" s="10"/>
      <c r="W32" s="10"/>
      <c r="X32" s="10"/>
      <c r="Y32" s="10"/>
      <c r="Z32" s="10"/>
      <c r="AA32" s="10"/>
      <c r="AB32" s="10"/>
      <c r="AC32" s="10"/>
      <c r="AD32" s="10"/>
      <c r="AE32" s="10"/>
      <c r="AF32" s="10"/>
      <c r="AG32" s="11"/>
    </row>
    <row r="33" spans="1:33">
      <c r="B33" s="9"/>
      <c r="C33" s="10"/>
      <c r="F33" s="10"/>
      <c r="G33" s="10"/>
      <c r="H33" s="10"/>
      <c r="I33" s="10"/>
      <c r="J33" s="10"/>
      <c r="K33" s="10"/>
      <c r="M33" s="10"/>
      <c r="N33" s="10"/>
      <c r="O33" s="10"/>
      <c r="P33" s="10"/>
      <c r="Q33" s="10"/>
      <c r="R33" s="10"/>
      <c r="S33" s="10"/>
      <c r="T33" s="10"/>
      <c r="U33" s="10"/>
      <c r="V33" s="10"/>
      <c r="W33" s="10"/>
      <c r="X33" s="10"/>
      <c r="Y33" s="10"/>
      <c r="Z33" s="10"/>
      <c r="AA33" s="10"/>
      <c r="AB33" s="10"/>
      <c r="AC33" s="10"/>
      <c r="AD33" s="10"/>
      <c r="AE33" s="10"/>
      <c r="AF33" s="10"/>
      <c r="AG33" s="11"/>
    </row>
    <row r="34" spans="1:33">
      <c r="B34" s="9"/>
      <c r="C34" s="10"/>
      <c r="F34" s="10"/>
      <c r="G34" s="10"/>
      <c r="H34" s="10" t="s">
        <v>189</v>
      </c>
      <c r="I34" s="10"/>
      <c r="J34" s="10"/>
      <c r="K34" s="10"/>
      <c r="M34" s="10"/>
      <c r="N34" s="10"/>
      <c r="O34" s="10"/>
      <c r="P34" s="10"/>
      <c r="Q34" s="10"/>
      <c r="R34" s="10"/>
      <c r="S34" s="10"/>
      <c r="T34" s="10"/>
      <c r="U34" s="10"/>
      <c r="V34" s="10"/>
      <c r="W34" s="10"/>
      <c r="X34" s="10"/>
      <c r="Y34" s="10"/>
      <c r="Z34" s="10"/>
      <c r="AA34" s="10"/>
      <c r="AB34" s="10"/>
      <c r="AC34" s="10"/>
      <c r="AD34" s="10"/>
      <c r="AE34" s="10"/>
      <c r="AF34" s="10"/>
      <c r="AG34" s="11"/>
    </row>
    <row r="35" spans="1:33">
      <c r="B35" s="9"/>
      <c r="C35" s="10"/>
      <c r="F35" s="10"/>
      <c r="G35" s="10"/>
      <c r="H35" s="10"/>
      <c r="I35" s="10"/>
      <c r="J35" s="10"/>
      <c r="K35" s="10"/>
      <c r="M35" s="10"/>
      <c r="N35" s="10"/>
      <c r="O35" s="10"/>
      <c r="P35" s="10"/>
      <c r="Q35" s="10"/>
      <c r="R35" s="10"/>
      <c r="S35" s="10"/>
      <c r="T35" s="10"/>
      <c r="U35" s="10"/>
      <c r="V35" s="10"/>
      <c r="W35" s="10"/>
      <c r="X35" s="10"/>
      <c r="Y35" s="10"/>
      <c r="Z35" s="10"/>
      <c r="AA35" s="10"/>
      <c r="AB35" s="10"/>
      <c r="AC35" s="10"/>
      <c r="AD35" s="10"/>
      <c r="AE35" s="10"/>
      <c r="AF35" s="10"/>
      <c r="AG35" s="11"/>
    </row>
    <row r="36" spans="1:33">
      <c r="B36" s="9"/>
      <c r="C36" s="10"/>
      <c r="F36" s="10"/>
      <c r="G36" s="10"/>
      <c r="H36" s="10"/>
      <c r="I36" s="10"/>
      <c r="J36" s="10"/>
      <c r="K36" s="10"/>
      <c r="M36" s="10"/>
      <c r="N36" s="10"/>
      <c r="O36" s="10"/>
      <c r="P36" s="10"/>
      <c r="Q36" s="10"/>
      <c r="R36" s="10"/>
      <c r="S36" s="10"/>
      <c r="T36" s="10"/>
      <c r="U36" s="10"/>
      <c r="V36" s="10"/>
      <c r="W36" s="10"/>
      <c r="X36" s="10"/>
      <c r="Y36" s="10"/>
      <c r="Z36" s="10"/>
      <c r="AA36" s="10"/>
      <c r="AB36" s="10"/>
      <c r="AC36" s="10"/>
      <c r="AD36" s="10"/>
      <c r="AE36" s="10"/>
      <c r="AF36" s="10"/>
      <c r="AG36" s="11"/>
    </row>
    <row r="37" spans="1:33">
      <c r="B37" s="9"/>
      <c r="C37" s="10"/>
      <c r="F37" s="10"/>
      <c r="G37" s="10"/>
      <c r="H37" s="10" t="s">
        <v>190</v>
      </c>
      <c r="I37" s="10"/>
      <c r="J37" s="10"/>
      <c r="K37" s="10"/>
      <c r="M37" s="10"/>
      <c r="N37" s="10"/>
      <c r="O37" s="10"/>
      <c r="P37" s="10"/>
      <c r="Q37" s="10"/>
      <c r="R37" s="10"/>
      <c r="S37" s="10"/>
      <c r="T37" s="10"/>
      <c r="U37" s="10"/>
      <c r="V37" s="10"/>
      <c r="W37" s="10"/>
      <c r="X37" s="10"/>
      <c r="Y37" s="10"/>
      <c r="Z37" s="10"/>
      <c r="AA37" s="10"/>
      <c r="AB37" s="10"/>
      <c r="AC37" s="154" t="s">
        <v>231</v>
      </c>
      <c r="AD37" s="155"/>
      <c r="AE37" s="10"/>
      <c r="AF37" s="10"/>
      <c r="AG37" s="11"/>
    </row>
    <row r="38" spans="1:33">
      <c r="B38" s="9"/>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1"/>
    </row>
    <row r="39" spans="1:33">
      <c r="B39" s="15"/>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7"/>
    </row>
    <row r="40" spans="1:33">
      <c r="A40" s="2" t="s">
        <v>192</v>
      </c>
      <c r="B40" s="5" t="s">
        <v>191</v>
      </c>
    </row>
    <row r="41" spans="1:33">
      <c r="B41" s="5" t="s">
        <v>193</v>
      </c>
    </row>
    <row r="42" spans="1:33">
      <c r="A42" s="3" t="s">
        <v>194</v>
      </c>
      <c r="B42" s="4" t="s">
        <v>197</v>
      </c>
    </row>
    <row r="43" spans="1:33">
      <c r="A43" s="3" t="s">
        <v>195</v>
      </c>
      <c r="B43" s="4" t="s">
        <v>196</v>
      </c>
    </row>
  </sheetData>
  <sheetProtection algorithmName="SHA-512" hashValue="/6Z7vvj9xJzoCLcIzt7mKVSVUF9P+QEZqN5E87L4tXBc3yv0wHMd1R52HnPg1T1UZqJ9bLPQBtY9rwvAgHg1Aw==" saltValue="999HLAvYIBEPizkxgjT0+A==" spinCount="100000" sheet="1" objects="1" scenarios="1"/>
  <mergeCells count="23">
    <mergeCell ref="V22:X22"/>
    <mergeCell ref="Z22:AA22"/>
    <mergeCell ref="AC22:AD22"/>
    <mergeCell ref="AC37:AD37"/>
    <mergeCell ref="I18:K18"/>
    <mergeCell ref="M18:N18"/>
    <mergeCell ref="P18:Q18"/>
    <mergeCell ref="I22:K22"/>
    <mergeCell ref="M22:N22"/>
    <mergeCell ref="P22:Q22"/>
    <mergeCell ref="B13:G15"/>
    <mergeCell ref="H13:AG15"/>
    <mergeCell ref="A1:AH1"/>
    <mergeCell ref="A2:AH2"/>
    <mergeCell ref="A3:AH5"/>
    <mergeCell ref="B6:G6"/>
    <mergeCell ref="H6:Y6"/>
    <mergeCell ref="Z6:AG6"/>
    <mergeCell ref="B7:G9"/>
    <mergeCell ref="H7:Y9"/>
    <mergeCell ref="Z7:AG9"/>
    <mergeCell ref="B10:G12"/>
    <mergeCell ref="H10:AG12"/>
  </mergeCells>
  <phoneticPr fontId="1"/>
  <printOptions horizontalCentered="1"/>
  <pageMargins left="0.43307086614173229" right="0" top="0.35433070866141736" bottom="0.35433070866141736" header="0.11811023622047245" footer="0.1181102362204724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F577-0F0C-4355-A62C-4EBEACCD7117}">
  <sheetPr codeName="Sheet6">
    <tabColor theme="9" tint="0.39997558519241921"/>
  </sheetPr>
  <dimension ref="A1:AH43"/>
  <sheetViews>
    <sheetView showGridLines="0" topLeftCell="A13" workbookViewId="0">
      <selection activeCell="AL6" sqref="AL6"/>
    </sheetView>
  </sheetViews>
  <sheetFormatPr defaultRowHeight="18"/>
  <cols>
    <col min="1" max="34" width="3.19921875" style="1" customWidth="1"/>
    <col min="35" max="16384" width="8.796875" style="1"/>
  </cols>
  <sheetData>
    <row r="1" spans="1:34">
      <c r="A1" s="139" t="s">
        <v>198</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row>
    <row r="2" spans="1:34">
      <c r="A2" s="139" t="s">
        <v>165</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row>
    <row r="3" spans="1:34">
      <c r="A3" s="140" t="s">
        <v>166</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row>
    <row r="4" spans="1:34">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row>
    <row r="5" spans="1:34">
      <c r="A5" s="140"/>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row>
    <row r="6" spans="1:34">
      <c r="B6" s="156" t="s">
        <v>167</v>
      </c>
      <c r="C6" s="156"/>
      <c r="D6" s="156"/>
      <c r="E6" s="156"/>
      <c r="F6" s="156"/>
      <c r="G6" s="156"/>
      <c r="H6" s="156" t="str">
        <f>IF(実務経験入力シート!G6="","",実務経験入力シート!G6)</f>
        <v/>
      </c>
      <c r="I6" s="156"/>
      <c r="J6" s="156"/>
      <c r="K6" s="156"/>
      <c r="L6" s="156"/>
      <c r="M6" s="156"/>
      <c r="N6" s="156"/>
      <c r="O6" s="156"/>
      <c r="P6" s="156"/>
      <c r="Q6" s="156"/>
      <c r="R6" s="156"/>
      <c r="S6" s="156"/>
      <c r="T6" s="156"/>
      <c r="U6" s="156"/>
      <c r="V6" s="156"/>
      <c r="W6" s="156"/>
      <c r="X6" s="156"/>
      <c r="Y6" s="156"/>
      <c r="Z6" s="156" t="s">
        <v>182</v>
      </c>
      <c r="AA6" s="156"/>
      <c r="AB6" s="156"/>
      <c r="AC6" s="156"/>
      <c r="AD6" s="156"/>
      <c r="AE6" s="156"/>
      <c r="AF6" s="156"/>
      <c r="AG6" s="156"/>
    </row>
    <row r="7" spans="1:34">
      <c r="B7" s="156" t="s">
        <v>181</v>
      </c>
      <c r="C7" s="156"/>
      <c r="D7" s="156"/>
      <c r="E7" s="156"/>
      <c r="F7" s="156"/>
      <c r="G7" s="156"/>
      <c r="H7" s="158" t="str">
        <f>IF(実務経験入力シート!G4="","",実務経験入力シート!G4)</f>
        <v/>
      </c>
      <c r="I7" s="158"/>
      <c r="J7" s="158"/>
      <c r="K7" s="158"/>
      <c r="L7" s="158"/>
      <c r="M7" s="158"/>
      <c r="N7" s="158"/>
      <c r="O7" s="158"/>
      <c r="P7" s="158"/>
      <c r="Q7" s="158"/>
      <c r="R7" s="158"/>
      <c r="S7" s="158"/>
      <c r="T7" s="158"/>
      <c r="U7" s="158"/>
      <c r="V7" s="158"/>
      <c r="W7" s="158"/>
      <c r="X7" s="158"/>
      <c r="Y7" s="158"/>
      <c r="Z7" s="157" t="str">
        <f>IF(実務経験入力シート!G8="","",実務経験入力シート!G8)</f>
        <v/>
      </c>
      <c r="AA7" s="157"/>
      <c r="AB7" s="157"/>
      <c r="AC7" s="157"/>
      <c r="AD7" s="157"/>
      <c r="AE7" s="157"/>
      <c r="AF7" s="157"/>
      <c r="AG7" s="157"/>
    </row>
    <row r="8" spans="1:34">
      <c r="B8" s="156"/>
      <c r="C8" s="156"/>
      <c r="D8" s="156"/>
      <c r="E8" s="156"/>
      <c r="F8" s="156"/>
      <c r="G8" s="156"/>
      <c r="H8" s="158"/>
      <c r="I8" s="158"/>
      <c r="J8" s="158"/>
      <c r="K8" s="158"/>
      <c r="L8" s="158"/>
      <c r="M8" s="158"/>
      <c r="N8" s="158"/>
      <c r="O8" s="158"/>
      <c r="P8" s="158"/>
      <c r="Q8" s="158"/>
      <c r="R8" s="158"/>
      <c r="S8" s="158"/>
      <c r="T8" s="158"/>
      <c r="U8" s="158"/>
      <c r="V8" s="158"/>
      <c r="W8" s="158"/>
      <c r="X8" s="158"/>
      <c r="Y8" s="158"/>
      <c r="Z8" s="157"/>
      <c r="AA8" s="157"/>
      <c r="AB8" s="157"/>
      <c r="AC8" s="157"/>
      <c r="AD8" s="157"/>
      <c r="AE8" s="157"/>
      <c r="AF8" s="157"/>
      <c r="AG8" s="157"/>
    </row>
    <row r="9" spans="1:34">
      <c r="B9" s="156"/>
      <c r="C9" s="156"/>
      <c r="D9" s="156"/>
      <c r="E9" s="156"/>
      <c r="F9" s="156"/>
      <c r="G9" s="156"/>
      <c r="H9" s="158"/>
      <c r="I9" s="158"/>
      <c r="J9" s="158"/>
      <c r="K9" s="158"/>
      <c r="L9" s="158"/>
      <c r="M9" s="158"/>
      <c r="N9" s="158"/>
      <c r="O9" s="158"/>
      <c r="P9" s="158"/>
      <c r="Q9" s="158"/>
      <c r="R9" s="158"/>
      <c r="S9" s="158"/>
      <c r="T9" s="158"/>
      <c r="U9" s="158"/>
      <c r="V9" s="158"/>
      <c r="W9" s="158"/>
      <c r="X9" s="158"/>
      <c r="Y9" s="158"/>
      <c r="Z9" s="157"/>
      <c r="AA9" s="157"/>
      <c r="AB9" s="157"/>
      <c r="AC9" s="157"/>
      <c r="AD9" s="157"/>
      <c r="AE9" s="157"/>
      <c r="AF9" s="157"/>
      <c r="AG9" s="157"/>
    </row>
    <row r="10" spans="1:34">
      <c r="B10" s="160" t="s">
        <v>168</v>
      </c>
      <c r="C10" s="160"/>
      <c r="D10" s="160"/>
      <c r="E10" s="160"/>
      <c r="F10" s="160"/>
      <c r="G10" s="160"/>
      <c r="H10" s="159" t="str">
        <f>IF(実務経験入力シート!G53="","",実務経験入力シート!G53)</f>
        <v/>
      </c>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row>
    <row r="11" spans="1:34">
      <c r="B11" s="160"/>
      <c r="C11" s="160"/>
      <c r="D11" s="160"/>
      <c r="E11" s="160"/>
      <c r="F11" s="160"/>
      <c r="G11" s="160"/>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row>
    <row r="12" spans="1:34">
      <c r="B12" s="160"/>
      <c r="C12" s="160"/>
      <c r="D12" s="160"/>
      <c r="E12" s="160"/>
      <c r="F12" s="160"/>
      <c r="G12" s="160"/>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row>
    <row r="13" spans="1:34">
      <c r="B13" s="156" t="s">
        <v>180</v>
      </c>
      <c r="C13" s="156"/>
      <c r="D13" s="156"/>
      <c r="E13" s="156"/>
      <c r="F13" s="156"/>
      <c r="G13" s="156"/>
      <c r="H13" s="159" t="str">
        <f>IF(実務経験入力シート!G55="","",実務経験入力シート!G55)</f>
        <v/>
      </c>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row>
    <row r="14" spans="1:34">
      <c r="B14" s="156"/>
      <c r="C14" s="156"/>
      <c r="D14" s="156"/>
      <c r="E14" s="156"/>
      <c r="F14" s="156"/>
      <c r="G14" s="156"/>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row>
    <row r="15" spans="1:34">
      <c r="B15" s="156"/>
      <c r="C15" s="156"/>
      <c r="D15" s="156"/>
      <c r="E15" s="156"/>
      <c r="F15" s="156"/>
      <c r="G15" s="156"/>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row>
    <row r="16" spans="1:34">
      <c r="B16" s="6" t="s">
        <v>169</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8"/>
    </row>
    <row r="17" spans="2:33">
      <c r="B17" s="9" t="s">
        <v>170</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1"/>
    </row>
    <row r="18" spans="2:33">
      <c r="B18" s="12" t="s">
        <v>175</v>
      </c>
      <c r="C18" s="10" t="s">
        <v>174</v>
      </c>
      <c r="D18" s="10"/>
      <c r="E18" s="10"/>
      <c r="F18" s="10"/>
      <c r="G18" s="10"/>
      <c r="H18" s="10"/>
      <c r="I18" s="153"/>
      <c r="J18" s="153"/>
      <c r="K18" s="153"/>
      <c r="L18" s="10" t="s">
        <v>171</v>
      </c>
      <c r="M18" s="153"/>
      <c r="N18" s="153"/>
      <c r="O18" s="10" t="s">
        <v>172</v>
      </c>
      <c r="P18" s="153"/>
      <c r="Q18" s="153"/>
      <c r="R18" s="10" t="s">
        <v>173</v>
      </c>
      <c r="S18" s="10" t="s">
        <v>183</v>
      </c>
      <c r="T18" s="10"/>
      <c r="U18" s="10"/>
      <c r="V18" s="10"/>
      <c r="W18" s="10"/>
      <c r="X18" s="10"/>
      <c r="Y18" s="10"/>
      <c r="Z18" s="10"/>
      <c r="AA18" s="10"/>
      <c r="AB18" s="10"/>
      <c r="AC18" s="10"/>
      <c r="AD18" s="10"/>
      <c r="AE18" s="10"/>
      <c r="AF18" s="10"/>
      <c r="AG18" s="11"/>
    </row>
    <row r="19" spans="2:33">
      <c r="B19" s="9"/>
      <c r="C19" s="10" t="s">
        <v>184</v>
      </c>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1"/>
    </row>
    <row r="20" spans="2:33">
      <c r="B20" s="9"/>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1"/>
    </row>
    <row r="21" spans="2:33">
      <c r="B21" s="9" t="s">
        <v>186</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1"/>
    </row>
    <row r="22" spans="2:33">
      <c r="B22" s="13" t="s">
        <v>176</v>
      </c>
      <c r="C22" s="10" t="s">
        <v>174</v>
      </c>
      <c r="D22" s="10"/>
      <c r="E22" s="10"/>
      <c r="F22" s="10"/>
      <c r="G22" s="10"/>
      <c r="H22" s="10"/>
      <c r="I22" s="153" t="str">
        <f>IF(実務経験入力シート!G57="","",実務経験入力シート!G57)</f>
        <v/>
      </c>
      <c r="J22" s="153"/>
      <c r="K22" s="153"/>
      <c r="L22" s="10" t="s">
        <v>171</v>
      </c>
      <c r="M22" s="153" t="str">
        <f>IF(実務経験入力シート!M57="","",実務経験入力シート!M57)</f>
        <v/>
      </c>
      <c r="N22" s="153"/>
      <c r="O22" s="10" t="s">
        <v>172</v>
      </c>
      <c r="P22" s="153" t="str">
        <f>IF(実務経験入力シート!P57="","",実務経験入力シート!P57)</f>
        <v/>
      </c>
      <c r="Q22" s="153"/>
      <c r="R22" s="10" t="s">
        <v>177</v>
      </c>
      <c r="S22" s="10"/>
      <c r="T22" s="10"/>
      <c r="U22" s="10"/>
      <c r="V22" s="153" t="str">
        <f>IF(実務経験入力シート!U57="","",実務経験入力シート!U57)</f>
        <v/>
      </c>
      <c r="W22" s="153"/>
      <c r="X22" s="153"/>
      <c r="Y22" s="10" t="s">
        <v>171</v>
      </c>
      <c r="Z22" s="153" t="str">
        <f>IF(実務経験入力シート!Z57="","",実務経験入力シート!Z57)</f>
        <v/>
      </c>
      <c r="AA22" s="153"/>
      <c r="AB22" s="10" t="s">
        <v>172</v>
      </c>
      <c r="AC22" s="153" t="str">
        <f>IF(実務経験入力シート!AC57="","",実務経験入力シート!AC57)</f>
        <v/>
      </c>
      <c r="AD22" s="153"/>
      <c r="AE22" s="10" t="s">
        <v>178</v>
      </c>
      <c r="AF22" s="10"/>
      <c r="AG22" s="11"/>
    </row>
    <row r="23" spans="2:33">
      <c r="B23" s="9"/>
      <c r="C23" s="1" t="s">
        <v>275</v>
      </c>
      <c r="D23" s="10" t="str">
        <f>'実務経験（見込）申告書（様式8）'!O46</f>
        <v/>
      </c>
      <c r="E23" s="10" t="s">
        <v>171</v>
      </c>
      <c r="F23" s="10" t="str">
        <f>'実務経験（見込）申告書（様式8）'!Q46</f>
        <v/>
      </c>
      <c r="G23" s="10" t="s">
        <v>274</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1"/>
    </row>
    <row r="24" spans="2:33">
      <c r="B24" s="9"/>
      <c r="C24" s="14" t="s">
        <v>185</v>
      </c>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1"/>
    </row>
    <row r="25" spans="2:33">
      <c r="B25" s="9"/>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1"/>
    </row>
    <row r="26" spans="2:33">
      <c r="B26" s="9"/>
      <c r="C26" s="10" t="s">
        <v>179</v>
      </c>
      <c r="D26" s="10"/>
      <c r="E26" s="10"/>
      <c r="F26" s="10"/>
      <c r="G26" s="10"/>
      <c r="H26" s="10" t="s">
        <v>171</v>
      </c>
      <c r="I26" s="10"/>
      <c r="J26" s="10"/>
      <c r="K26" s="10" t="s">
        <v>172</v>
      </c>
      <c r="L26" s="10"/>
      <c r="M26" s="10"/>
      <c r="N26" s="10" t="s">
        <v>173</v>
      </c>
      <c r="O26" s="10"/>
      <c r="P26" s="10"/>
      <c r="Q26" s="10"/>
      <c r="R26" s="10"/>
      <c r="S26" s="10"/>
      <c r="T26" s="10"/>
      <c r="U26" s="10"/>
      <c r="V26" s="10"/>
      <c r="W26" s="10"/>
      <c r="X26" s="10"/>
      <c r="Y26" s="10"/>
      <c r="Z26" s="10"/>
      <c r="AA26" s="10"/>
      <c r="AB26" s="10"/>
      <c r="AC26" s="10"/>
      <c r="AD26" s="10"/>
      <c r="AE26" s="10"/>
      <c r="AF26" s="10"/>
      <c r="AG26" s="11"/>
    </row>
    <row r="27" spans="2:33">
      <c r="B27" s="9"/>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1"/>
    </row>
    <row r="28" spans="2:33">
      <c r="B28" s="9"/>
      <c r="C28" s="10"/>
      <c r="F28" s="10"/>
      <c r="G28" s="10"/>
      <c r="H28" s="10" t="s">
        <v>187</v>
      </c>
      <c r="I28" s="10"/>
      <c r="J28" s="10"/>
      <c r="K28" s="10"/>
      <c r="M28" s="10"/>
      <c r="N28" s="10"/>
      <c r="O28" s="10"/>
      <c r="P28" s="10"/>
      <c r="Q28" s="10"/>
      <c r="R28" s="10"/>
      <c r="S28" s="10"/>
      <c r="T28" s="10"/>
      <c r="U28" s="10"/>
      <c r="V28" s="10"/>
      <c r="W28" s="10"/>
      <c r="X28" s="10"/>
      <c r="Y28" s="10"/>
      <c r="Z28" s="10"/>
      <c r="AA28" s="10"/>
      <c r="AB28" s="10"/>
      <c r="AC28" s="10"/>
      <c r="AD28" s="10"/>
      <c r="AE28" s="10"/>
      <c r="AF28" s="10"/>
      <c r="AG28" s="11"/>
    </row>
    <row r="29" spans="2:33">
      <c r="B29" s="9"/>
      <c r="C29" s="10"/>
      <c r="F29" s="10"/>
      <c r="G29" s="10"/>
      <c r="H29" s="10"/>
      <c r="I29" s="10"/>
      <c r="J29" s="10"/>
      <c r="K29" s="10"/>
      <c r="M29" s="10"/>
      <c r="N29" s="10"/>
      <c r="O29" s="10"/>
      <c r="P29" s="10"/>
      <c r="Q29" s="10"/>
      <c r="R29" s="10"/>
      <c r="S29" s="10"/>
      <c r="T29" s="10"/>
      <c r="U29" s="10"/>
      <c r="V29" s="10"/>
      <c r="W29" s="10"/>
      <c r="X29" s="10"/>
      <c r="Y29" s="10"/>
      <c r="Z29" s="10"/>
      <c r="AA29" s="10"/>
      <c r="AB29" s="10"/>
      <c r="AC29" s="10"/>
      <c r="AD29" s="10"/>
      <c r="AE29" s="10"/>
      <c r="AF29" s="10"/>
      <c r="AG29" s="11"/>
    </row>
    <row r="30" spans="2:33">
      <c r="B30" s="9"/>
      <c r="C30" s="10"/>
      <c r="F30" s="10"/>
      <c r="G30" s="10"/>
      <c r="H30" s="10"/>
      <c r="I30" s="10"/>
      <c r="J30" s="10"/>
      <c r="K30" s="10"/>
      <c r="M30" s="10"/>
      <c r="N30" s="10"/>
      <c r="O30" s="10"/>
      <c r="P30" s="10"/>
      <c r="Q30" s="10"/>
      <c r="R30" s="10"/>
      <c r="S30" s="10"/>
      <c r="T30" s="10"/>
      <c r="U30" s="10"/>
      <c r="V30" s="10"/>
      <c r="W30" s="10"/>
      <c r="X30" s="10"/>
      <c r="Y30" s="10"/>
      <c r="Z30" s="10"/>
      <c r="AA30" s="10"/>
      <c r="AB30" s="10"/>
      <c r="AC30" s="10"/>
      <c r="AD30" s="10"/>
      <c r="AE30" s="10"/>
      <c r="AF30" s="10"/>
      <c r="AG30" s="11"/>
    </row>
    <row r="31" spans="2:33">
      <c r="B31" s="9"/>
      <c r="C31" s="10"/>
      <c r="F31" s="10"/>
      <c r="G31" s="10"/>
      <c r="H31" s="10" t="s">
        <v>188</v>
      </c>
      <c r="I31" s="10"/>
      <c r="J31" s="10"/>
      <c r="K31" s="10"/>
      <c r="M31" s="10"/>
      <c r="N31" s="10"/>
      <c r="O31" s="10"/>
      <c r="P31" s="10"/>
      <c r="Q31" s="10"/>
      <c r="R31" s="10"/>
      <c r="S31" s="10"/>
      <c r="T31" s="10"/>
      <c r="U31" s="10"/>
      <c r="V31" s="10"/>
      <c r="W31" s="10"/>
      <c r="X31" s="10"/>
      <c r="Y31" s="10"/>
      <c r="Z31" s="10"/>
      <c r="AA31" s="10"/>
      <c r="AB31" s="10"/>
      <c r="AC31" s="10"/>
      <c r="AD31" s="10"/>
      <c r="AE31" s="10"/>
      <c r="AF31" s="10"/>
      <c r="AG31" s="11"/>
    </row>
    <row r="32" spans="2:33">
      <c r="B32" s="9"/>
      <c r="C32" s="10"/>
      <c r="F32" s="10"/>
      <c r="G32" s="10"/>
      <c r="H32" s="10"/>
      <c r="I32" s="10"/>
      <c r="J32" s="10"/>
      <c r="K32" s="10"/>
      <c r="M32" s="10"/>
      <c r="N32" s="10"/>
      <c r="O32" s="10"/>
      <c r="P32" s="10"/>
      <c r="Q32" s="10"/>
      <c r="R32" s="10"/>
      <c r="S32" s="10"/>
      <c r="T32" s="10"/>
      <c r="U32" s="10"/>
      <c r="V32" s="10"/>
      <c r="W32" s="10"/>
      <c r="X32" s="10"/>
      <c r="Y32" s="10"/>
      <c r="Z32" s="10"/>
      <c r="AA32" s="10"/>
      <c r="AB32" s="10"/>
      <c r="AC32" s="10"/>
      <c r="AD32" s="10"/>
      <c r="AE32" s="10"/>
      <c r="AF32" s="10"/>
      <c r="AG32" s="11"/>
    </row>
    <row r="33" spans="1:33">
      <c r="B33" s="9"/>
      <c r="C33" s="10"/>
      <c r="F33" s="10"/>
      <c r="G33" s="10"/>
      <c r="H33" s="10"/>
      <c r="I33" s="10"/>
      <c r="J33" s="10"/>
      <c r="K33" s="10"/>
      <c r="M33" s="10"/>
      <c r="N33" s="10"/>
      <c r="O33" s="10"/>
      <c r="P33" s="10"/>
      <c r="Q33" s="10"/>
      <c r="R33" s="10"/>
      <c r="S33" s="10"/>
      <c r="T33" s="10"/>
      <c r="U33" s="10"/>
      <c r="V33" s="10"/>
      <c r="W33" s="10"/>
      <c r="X33" s="10"/>
      <c r="Y33" s="10"/>
      <c r="Z33" s="10"/>
      <c r="AA33" s="10"/>
      <c r="AB33" s="10"/>
      <c r="AC33" s="10"/>
      <c r="AD33" s="10"/>
      <c r="AE33" s="10"/>
      <c r="AF33" s="10"/>
      <c r="AG33" s="11"/>
    </row>
    <row r="34" spans="1:33">
      <c r="B34" s="9"/>
      <c r="C34" s="10"/>
      <c r="F34" s="10"/>
      <c r="G34" s="10"/>
      <c r="H34" s="10" t="s">
        <v>189</v>
      </c>
      <c r="I34" s="10"/>
      <c r="J34" s="10"/>
      <c r="K34" s="10"/>
      <c r="M34" s="10"/>
      <c r="N34" s="10"/>
      <c r="O34" s="10"/>
      <c r="P34" s="10"/>
      <c r="Q34" s="10"/>
      <c r="R34" s="10"/>
      <c r="S34" s="10"/>
      <c r="T34" s="10"/>
      <c r="U34" s="10"/>
      <c r="V34" s="10"/>
      <c r="W34" s="10"/>
      <c r="X34" s="10"/>
      <c r="Y34" s="10"/>
      <c r="Z34" s="10"/>
      <c r="AA34" s="10"/>
      <c r="AB34" s="10"/>
      <c r="AC34" s="10"/>
      <c r="AD34" s="10"/>
      <c r="AE34" s="10"/>
      <c r="AF34" s="10"/>
      <c r="AG34" s="11"/>
    </row>
    <row r="35" spans="1:33">
      <c r="B35" s="9"/>
      <c r="C35" s="10"/>
      <c r="F35" s="10"/>
      <c r="G35" s="10"/>
      <c r="H35" s="10"/>
      <c r="I35" s="10"/>
      <c r="J35" s="10"/>
      <c r="K35" s="10"/>
      <c r="M35" s="10"/>
      <c r="N35" s="10"/>
      <c r="O35" s="10"/>
      <c r="P35" s="10"/>
      <c r="Q35" s="10"/>
      <c r="R35" s="10"/>
      <c r="S35" s="10"/>
      <c r="T35" s="10"/>
      <c r="U35" s="10"/>
      <c r="V35" s="10"/>
      <c r="W35" s="10"/>
      <c r="X35" s="10"/>
      <c r="Y35" s="10"/>
      <c r="Z35" s="10"/>
      <c r="AA35" s="10"/>
      <c r="AB35" s="10"/>
      <c r="AC35" s="10"/>
      <c r="AD35" s="10"/>
      <c r="AE35" s="10"/>
      <c r="AF35" s="10"/>
      <c r="AG35" s="11"/>
    </row>
    <row r="36" spans="1:33">
      <c r="B36" s="9"/>
      <c r="C36" s="10"/>
      <c r="F36" s="10"/>
      <c r="G36" s="10"/>
      <c r="H36" s="10"/>
      <c r="I36" s="10"/>
      <c r="J36" s="10"/>
      <c r="K36" s="10"/>
      <c r="M36" s="10"/>
      <c r="N36" s="10"/>
      <c r="O36" s="10"/>
      <c r="P36" s="10"/>
      <c r="Q36" s="10"/>
      <c r="R36" s="10"/>
      <c r="S36" s="10"/>
      <c r="T36" s="10"/>
      <c r="U36" s="10"/>
      <c r="V36" s="10"/>
      <c r="W36" s="10"/>
      <c r="X36" s="10"/>
      <c r="Y36" s="10"/>
      <c r="Z36" s="10"/>
      <c r="AA36" s="10"/>
      <c r="AB36" s="10"/>
      <c r="AC36" s="10"/>
      <c r="AD36" s="10"/>
      <c r="AE36" s="10"/>
      <c r="AF36" s="10"/>
      <c r="AG36" s="11"/>
    </row>
    <row r="37" spans="1:33">
      <c r="B37" s="9"/>
      <c r="C37" s="10"/>
      <c r="F37" s="10"/>
      <c r="G37" s="10"/>
      <c r="H37" s="10" t="s">
        <v>190</v>
      </c>
      <c r="I37" s="10"/>
      <c r="J37" s="10"/>
      <c r="K37" s="10"/>
      <c r="M37" s="10"/>
      <c r="N37" s="10"/>
      <c r="O37" s="10"/>
      <c r="P37" s="10"/>
      <c r="Q37" s="10"/>
      <c r="R37" s="10"/>
      <c r="S37" s="10"/>
      <c r="T37" s="10"/>
      <c r="U37" s="10"/>
      <c r="V37" s="10"/>
      <c r="W37" s="10"/>
      <c r="X37" s="10"/>
      <c r="Y37" s="10"/>
      <c r="Z37" s="10"/>
      <c r="AA37" s="10"/>
      <c r="AB37" s="10"/>
      <c r="AC37" s="154" t="s">
        <v>231</v>
      </c>
      <c r="AD37" s="155"/>
      <c r="AE37" s="10"/>
      <c r="AF37" s="10"/>
      <c r="AG37" s="11"/>
    </row>
    <row r="38" spans="1:33">
      <c r="B38" s="9"/>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1"/>
    </row>
    <row r="39" spans="1:33">
      <c r="B39" s="15"/>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7"/>
    </row>
    <row r="40" spans="1:33">
      <c r="A40" s="2" t="s">
        <v>192</v>
      </c>
      <c r="B40" s="5" t="s">
        <v>191</v>
      </c>
    </row>
    <row r="41" spans="1:33">
      <c r="B41" s="5" t="s">
        <v>193</v>
      </c>
    </row>
    <row r="42" spans="1:33">
      <c r="A42" s="3" t="s">
        <v>194</v>
      </c>
      <c r="B42" s="4" t="s">
        <v>197</v>
      </c>
    </row>
    <row r="43" spans="1:33">
      <c r="A43" s="3" t="s">
        <v>195</v>
      </c>
      <c r="B43" s="4" t="s">
        <v>196</v>
      </c>
    </row>
  </sheetData>
  <sheetProtection algorithmName="SHA-512" hashValue="32SSnYDOQXoAUrq43Kao698NvUbWeGPZwcG8L21nm3G3KE2Yt4gutajWN+QuJ91mRMtLIGs/fKHcU8GKaAwQLA==" saltValue="eQxzlkLZVO/31EVPH5roAA==" spinCount="100000" sheet="1" objects="1" scenarios="1"/>
  <mergeCells count="23">
    <mergeCell ref="V22:X22"/>
    <mergeCell ref="Z22:AA22"/>
    <mergeCell ref="AC22:AD22"/>
    <mergeCell ref="AC37:AD37"/>
    <mergeCell ref="I18:K18"/>
    <mergeCell ref="M18:N18"/>
    <mergeCell ref="P18:Q18"/>
    <mergeCell ref="I22:K22"/>
    <mergeCell ref="M22:N22"/>
    <mergeCell ref="P22:Q22"/>
    <mergeCell ref="B13:G15"/>
    <mergeCell ref="H13:AG15"/>
    <mergeCell ref="A1:AH1"/>
    <mergeCell ref="A2:AH2"/>
    <mergeCell ref="A3:AH5"/>
    <mergeCell ref="B6:G6"/>
    <mergeCell ref="H6:Y6"/>
    <mergeCell ref="Z6:AG6"/>
    <mergeCell ref="B7:G9"/>
    <mergeCell ref="H7:Y9"/>
    <mergeCell ref="Z7:AG9"/>
    <mergeCell ref="B10:G12"/>
    <mergeCell ref="H10:AG12"/>
  </mergeCells>
  <phoneticPr fontId="1"/>
  <printOptions horizontalCentered="1"/>
  <pageMargins left="0.43307086614173229" right="0" top="0.35433070866141736" bottom="0.35433070866141736" header="0.11811023622047245" footer="0.1181102362204724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9B174-F1BA-4AD2-9EDA-6F26247574C6}">
  <sheetPr codeName="Sheet7">
    <tabColor theme="9" tint="0.39997558519241921"/>
  </sheetPr>
  <dimension ref="A1:AH43"/>
  <sheetViews>
    <sheetView showGridLines="0" topLeftCell="A16" workbookViewId="0">
      <selection activeCell="AK19" sqref="AK19"/>
    </sheetView>
  </sheetViews>
  <sheetFormatPr defaultRowHeight="18"/>
  <cols>
    <col min="1" max="34" width="3.19921875" style="1" customWidth="1"/>
    <col min="35" max="16384" width="8.796875" style="1"/>
  </cols>
  <sheetData>
    <row r="1" spans="1:34">
      <c r="A1" s="139" t="s">
        <v>198</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row>
    <row r="2" spans="1:34">
      <c r="A2" s="139" t="s">
        <v>165</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row>
    <row r="3" spans="1:34">
      <c r="A3" s="140" t="s">
        <v>166</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row>
    <row r="4" spans="1:34">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row>
    <row r="5" spans="1:34">
      <c r="A5" s="140"/>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row>
    <row r="6" spans="1:34">
      <c r="B6" s="156" t="s">
        <v>167</v>
      </c>
      <c r="C6" s="156"/>
      <c r="D6" s="156"/>
      <c r="E6" s="156"/>
      <c r="F6" s="156"/>
      <c r="G6" s="156"/>
      <c r="H6" s="156" t="str">
        <f>IF(実務経験入力シート!G6="","",実務経験入力シート!G6)</f>
        <v/>
      </c>
      <c r="I6" s="156"/>
      <c r="J6" s="156"/>
      <c r="K6" s="156"/>
      <c r="L6" s="156"/>
      <c r="M6" s="156"/>
      <c r="N6" s="156"/>
      <c r="O6" s="156"/>
      <c r="P6" s="156"/>
      <c r="Q6" s="156"/>
      <c r="R6" s="156"/>
      <c r="S6" s="156"/>
      <c r="T6" s="156"/>
      <c r="U6" s="156"/>
      <c r="V6" s="156"/>
      <c r="W6" s="156"/>
      <c r="X6" s="156"/>
      <c r="Y6" s="156"/>
      <c r="Z6" s="156" t="s">
        <v>182</v>
      </c>
      <c r="AA6" s="156"/>
      <c r="AB6" s="156"/>
      <c r="AC6" s="156"/>
      <c r="AD6" s="156"/>
      <c r="AE6" s="156"/>
      <c r="AF6" s="156"/>
      <c r="AG6" s="156"/>
    </row>
    <row r="7" spans="1:34">
      <c r="B7" s="156" t="s">
        <v>181</v>
      </c>
      <c r="C7" s="156"/>
      <c r="D7" s="156"/>
      <c r="E7" s="156"/>
      <c r="F7" s="156"/>
      <c r="G7" s="156"/>
      <c r="H7" s="158" t="str">
        <f>IF(実務経験入力シート!G4="","",実務経験入力シート!G4)</f>
        <v/>
      </c>
      <c r="I7" s="158"/>
      <c r="J7" s="158"/>
      <c r="K7" s="158"/>
      <c r="L7" s="158"/>
      <c r="M7" s="158"/>
      <c r="N7" s="158"/>
      <c r="O7" s="158"/>
      <c r="P7" s="158"/>
      <c r="Q7" s="158"/>
      <c r="R7" s="158"/>
      <c r="S7" s="158"/>
      <c r="T7" s="158"/>
      <c r="U7" s="158"/>
      <c r="V7" s="158"/>
      <c r="W7" s="158"/>
      <c r="X7" s="158"/>
      <c r="Y7" s="158"/>
      <c r="Z7" s="157" t="str">
        <f>IF(実務経験入力シート!G8="","",実務経験入力シート!G8)</f>
        <v/>
      </c>
      <c r="AA7" s="157"/>
      <c r="AB7" s="157"/>
      <c r="AC7" s="157"/>
      <c r="AD7" s="157"/>
      <c r="AE7" s="157"/>
      <c r="AF7" s="157"/>
      <c r="AG7" s="157"/>
    </row>
    <row r="8" spans="1:34">
      <c r="B8" s="156"/>
      <c r="C8" s="156"/>
      <c r="D8" s="156"/>
      <c r="E8" s="156"/>
      <c r="F8" s="156"/>
      <c r="G8" s="156"/>
      <c r="H8" s="158"/>
      <c r="I8" s="158"/>
      <c r="J8" s="158"/>
      <c r="K8" s="158"/>
      <c r="L8" s="158"/>
      <c r="M8" s="158"/>
      <c r="N8" s="158"/>
      <c r="O8" s="158"/>
      <c r="P8" s="158"/>
      <c r="Q8" s="158"/>
      <c r="R8" s="158"/>
      <c r="S8" s="158"/>
      <c r="T8" s="158"/>
      <c r="U8" s="158"/>
      <c r="V8" s="158"/>
      <c r="W8" s="158"/>
      <c r="X8" s="158"/>
      <c r="Y8" s="158"/>
      <c r="Z8" s="157"/>
      <c r="AA8" s="157"/>
      <c r="AB8" s="157"/>
      <c r="AC8" s="157"/>
      <c r="AD8" s="157"/>
      <c r="AE8" s="157"/>
      <c r="AF8" s="157"/>
      <c r="AG8" s="157"/>
    </row>
    <row r="9" spans="1:34">
      <c r="B9" s="156"/>
      <c r="C9" s="156"/>
      <c r="D9" s="156"/>
      <c r="E9" s="156"/>
      <c r="F9" s="156"/>
      <c r="G9" s="156"/>
      <c r="H9" s="158"/>
      <c r="I9" s="158"/>
      <c r="J9" s="158"/>
      <c r="K9" s="158"/>
      <c r="L9" s="158"/>
      <c r="M9" s="158"/>
      <c r="N9" s="158"/>
      <c r="O9" s="158"/>
      <c r="P9" s="158"/>
      <c r="Q9" s="158"/>
      <c r="R9" s="158"/>
      <c r="S9" s="158"/>
      <c r="T9" s="158"/>
      <c r="U9" s="158"/>
      <c r="V9" s="158"/>
      <c r="W9" s="158"/>
      <c r="X9" s="158"/>
      <c r="Y9" s="158"/>
      <c r="Z9" s="157"/>
      <c r="AA9" s="157"/>
      <c r="AB9" s="157"/>
      <c r="AC9" s="157"/>
      <c r="AD9" s="157"/>
      <c r="AE9" s="157"/>
      <c r="AF9" s="157"/>
      <c r="AG9" s="157"/>
    </row>
    <row r="10" spans="1:34">
      <c r="B10" s="160" t="s">
        <v>168</v>
      </c>
      <c r="C10" s="160"/>
      <c r="D10" s="160"/>
      <c r="E10" s="160"/>
      <c r="F10" s="160"/>
      <c r="G10" s="160"/>
      <c r="H10" s="159" t="str">
        <f>IF(実務経験入力シート!G63="","",実務経験入力シート!G63)</f>
        <v/>
      </c>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row>
    <row r="11" spans="1:34">
      <c r="B11" s="160"/>
      <c r="C11" s="160"/>
      <c r="D11" s="160"/>
      <c r="E11" s="160"/>
      <c r="F11" s="160"/>
      <c r="G11" s="160"/>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row>
    <row r="12" spans="1:34">
      <c r="B12" s="160"/>
      <c r="C12" s="160"/>
      <c r="D12" s="160"/>
      <c r="E12" s="160"/>
      <c r="F12" s="160"/>
      <c r="G12" s="160"/>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row>
    <row r="13" spans="1:34">
      <c r="B13" s="156" t="s">
        <v>180</v>
      </c>
      <c r="C13" s="156"/>
      <c r="D13" s="156"/>
      <c r="E13" s="156"/>
      <c r="F13" s="156"/>
      <c r="G13" s="156"/>
      <c r="H13" s="159" t="str">
        <f>IF(実務経験入力シート!G65="","",実務経験入力シート!G65)</f>
        <v/>
      </c>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row>
    <row r="14" spans="1:34">
      <c r="B14" s="156"/>
      <c r="C14" s="156"/>
      <c r="D14" s="156"/>
      <c r="E14" s="156"/>
      <c r="F14" s="156"/>
      <c r="G14" s="156"/>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row>
    <row r="15" spans="1:34">
      <c r="B15" s="156"/>
      <c r="C15" s="156"/>
      <c r="D15" s="156"/>
      <c r="E15" s="156"/>
      <c r="F15" s="156"/>
      <c r="G15" s="156"/>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row>
    <row r="16" spans="1:34">
      <c r="B16" s="6" t="s">
        <v>169</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8"/>
    </row>
    <row r="17" spans="2:33">
      <c r="B17" s="9" t="s">
        <v>170</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1"/>
    </row>
    <row r="18" spans="2:33">
      <c r="B18" s="12" t="s">
        <v>175</v>
      </c>
      <c r="C18" s="10" t="s">
        <v>174</v>
      </c>
      <c r="D18" s="10"/>
      <c r="E18" s="10"/>
      <c r="F18" s="10"/>
      <c r="G18" s="10"/>
      <c r="H18" s="10"/>
      <c r="I18" s="153"/>
      <c r="J18" s="153"/>
      <c r="K18" s="153"/>
      <c r="L18" s="10" t="s">
        <v>171</v>
      </c>
      <c r="M18" s="153"/>
      <c r="N18" s="153"/>
      <c r="O18" s="10" t="s">
        <v>172</v>
      </c>
      <c r="P18" s="153"/>
      <c r="Q18" s="153"/>
      <c r="R18" s="10" t="s">
        <v>173</v>
      </c>
      <c r="S18" s="10" t="s">
        <v>183</v>
      </c>
      <c r="T18" s="10"/>
      <c r="U18" s="10"/>
      <c r="V18" s="10"/>
      <c r="W18" s="10"/>
      <c r="X18" s="10"/>
      <c r="Y18" s="10"/>
      <c r="Z18" s="10"/>
      <c r="AA18" s="10"/>
      <c r="AB18" s="10"/>
      <c r="AC18" s="10"/>
      <c r="AD18" s="10"/>
      <c r="AE18" s="10"/>
      <c r="AF18" s="10"/>
      <c r="AG18" s="11"/>
    </row>
    <row r="19" spans="2:33">
      <c r="B19" s="9"/>
      <c r="C19" s="10" t="s">
        <v>184</v>
      </c>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1"/>
    </row>
    <row r="20" spans="2:33">
      <c r="B20" s="9"/>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1"/>
    </row>
    <row r="21" spans="2:33">
      <c r="B21" s="9" t="s">
        <v>186</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1"/>
    </row>
    <row r="22" spans="2:33">
      <c r="B22" s="13" t="s">
        <v>176</v>
      </c>
      <c r="C22" s="10" t="s">
        <v>174</v>
      </c>
      <c r="D22" s="10"/>
      <c r="E22" s="10"/>
      <c r="F22" s="10"/>
      <c r="G22" s="10"/>
      <c r="H22" s="10"/>
      <c r="I22" s="153" t="str">
        <f>IF(実務経験入力シート!G67="","",実務経験入力シート!G67)</f>
        <v/>
      </c>
      <c r="J22" s="153"/>
      <c r="K22" s="153"/>
      <c r="L22" s="10" t="s">
        <v>171</v>
      </c>
      <c r="M22" s="153" t="str">
        <f>IF(実務経験入力シート!M67="","",実務経験入力シート!M67)</f>
        <v/>
      </c>
      <c r="N22" s="153"/>
      <c r="O22" s="10" t="s">
        <v>172</v>
      </c>
      <c r="P22" s="153" t="str">
        <f>IF(実務経験入力シート!P67="","",実務経験入力シート!P67)</f>
        <v/>
      </c>
      <c r="Q22" s="153"/>
      <c r="R22" s="10" t="s">
        <v>177</v>
      </c>
      <c r="S22" s="10"/>
      <c r="T22" s="10"/>
      <c r="U22" s="10"/>
      <c r="V22" s="153" t="str">
        <f>IF(実務経験入力シート!U67="","",実務経験入力シート!U67)</f>
        <v/>
      </c>
      <c r="W22" s="153"/>
      <c r="X22" s="153"/>
      <c r="Y22" s="10" t="s">
        <v>171</v>
      </c>
      <c r="Z22" s="153" t="str">
        <f>IF(実務経験入力シート!Z67="","",実務経験入力シート!Z67)</f>
        <v/>
      </c>
      <c r="AA22" s="153"/>
      <c r="AB22" s="10" t="s">
        <v>172</v>
      </c>
      <c r="AC22" s="153" t="str">
        <f>IF(実務経験入力シート!AC67="","",実務経験入力シート!AC67)</f>
        <v/>
      </c>
      <c r="AD22" s="153"/>
      <c r="AE22" s="10" t="s">
        <v>178</v>
      </c>
      <c r="AF22" s="10"/>
      <c r="AG22" s="11"/>
    </row>
    <row r="23" spans="2:33">
      <c r="B23" s="9"/>
      <c r="C23" s="1" t="s">
        <v>275</v>
      </c>
      <c r="D23" s="10" t="str">
        <f>'実務経験（見込）申告書（様式8）'!O47</f>
        <v/>
      </c>
      <c r="E23" s="10" t="s">
        <v>171</v>
      </c>
      <c r="F23" s="10" t="str">
        <f>'実務経験（見込）申告書（様式8）'!Q47</f>
        <v/>
      </c>
      <c r="G23" s="10" t="s">
        <v>274</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1"/>
    </row>
    <row r="24" spans="2:33">
      <c r="B24" s="9"/>
      <c r="C24" s="14" t="s">
        <v>185</v>
      </c>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1"/>
    </row>
    <row r="25" spans="2:33">
      <c r="B25" s="9"/>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1"/>
    </row>
    <row r="26" spans="2:33">
      <c r="B26" s="9"/>
      <c r="C26" s="10" t="s">
        <v>179</v>
      </c>
      <c r="D26" s="10"/>
      <c r="E26" s="10"/>
      <c r="F26" s="10"/>
      <c r="G26" s="10"/>
      <c r="H26" s="10" t="s">
        <v>171</v>
      </c>
      <c r="I26" s="10"/>
      <c r="J26" s="10"/>
      <c r="K26" s="10" t="s">
        <v>172</v>
      </c>
      <c r="L26" s="10"/>
      <c r="M26" s="10"/>
      <c r="N26" s="10" t="s">
        <v>173</v>
      </c>
      <c r="O26" s="10"/>
      <c r="P26" s="10"/>
      <c r="Q26" s="10"/>
      <c r="R26" s="10"/>
      <c r="S26" s="10"/>
      <c r="T26" s="10"/>
      <c r="U26" s="10"/>
      <c r="V26" s="10"/>
      <c r="W26" s="10"/>
      <c r="X26" s="10"/>
      <c r="Y26" s="10"/>
      <c r="Z26" s="10"/>
      <c r="AA26" s="10"/>
      <c r="AB26" s="10"/>
      <c r="AC26" s="10"/>
      <c r="AD26" s="10"/>
      <c r="AE26" s="10"/>
      <c r="AF26" s="10"/>
      <c r="AG26" s="11"/>
    </row>
    <row r="27" spans="2:33">
      <c r="B27" s="9"/>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1"/>
    </row>
    <row r="28" spans="2:33">
      <c r="B28" s="9"/>
      <c r="C28" s="10"/>
      <c r="F28" s="10"/>
      <c r="G28" s="10"/>
      <c r="H28" s="10" t="s">
        <v>187</v>
      </c>
      <c r="I28" s="10"/>
      <c r="J28" s="10"/>
      <c r="K28" s="10"/>
      <c r="M28" s="10"/>
      <c r="N28" s="10"/>
      <c r="O28" s="10"/>
      <c r="P28" s="10"/>
      <c r="Q28" s="10"/>
      <c r="R28" s="10"/>
      <c r="S28" s="10"/>
      <c r="T28" s="10"/>
      <c r="U28" s="10"/>
      <c r="V28" s="10"/>
      <c r="W28" s="10"/>
      <c r="X28" s="10"/>
      <c r="Y28" s="10"/>
      <c r="Z28" s="10"/>
      <c r="AA28" s="10"/>
      <c r="AB28" s="10"/>
      <c r="AC28" s="10"/>
      <c r="AD28" s="10"/>
      <c r="AE28" s="10"/>
      <c r="AF28" s="10"/>
      <c r="AG28" s="11"/>
    </row>
    <row r="29" spans="2:33">
      <c r="B29" s="9"/>
      <c r="C29" s="10"/>
      <c r="F29" s="10"/>
      <c r="G29" s="10"/>
      <c r="H29" s="10"/>
      <c r="I29" s="10"/>
      <c r="J29" s="10"/>
      <c r="K29" s="10"/>
      <c r="M29" s="10"/>
      <c r="N29" s="10"/>
      <c r="O29" s="10"/>
      <c r="P29" s="10"/>
      <c r="Q29" s="10"/>
      <c r="R29" s="10"/>
      <c r="S29" s="10"/>
      <c r="T29" s="10"/>
      <c r="U29" s="10"/>
      <c r="V29" s="10"/>
      <c r="W29" s="10"/>
      <c r="X29" s="10"/>
      <c r="Y29" s="10"/>
      <c r="Z29" s="10"/>
      <c r="AA29" s="10"/>
      <c r="AB29" s="10"/>
      <c r="AC29" s="10"/>
      <c r="AD29" s="10"/>
      <c r="AE29" s="10"/>
      <c r="AF29" s="10"/>
      <c r="AG29" s="11"/>
    </row>
    <row r="30" spans="2:33">
      <c r="B30" s="9"/>
      <c r="C30" s="10"/>
      <c r="F30" s="10"/>
      <c r="G30" s="10"/>
      <c r="H30" s="10"/>
      <c r="I30" s="10"/>
      <c r="J30" s="10"/>
      <c r="K30" s="10"/>
      <c r="M30" s="10"/>
      <c r="N30" s="10"/>
      <c r="O30" s="10"/>
      <c r="P30" s="10"/>
      <c r="Q30" s="10"/>
      <c r="R30" s="10"/>
      <c r="S30" s="10"/>
      <c r="T30" s="10"/>
      <c r="U30" s="10"/>
      <c r="V30" s="10"/>
      <c r="W30" s="10"/>
      <c r="X30" s="10"/>
      <c r="Y30" s="10"/>
      <c r="Z30" s="10"/>
      <c r="AA30" s="10"/>
      <c r="AB30" s="10"/>
      <c r="AC30" s="10"/>
      <c r="AD30" s="10"/>
      <c r="AE30" s="10"/>
      <c r="AF30" s="10"/>
      <c r="AG30" s="11"/>
    </row>
    <row r="31" spans="2:33">
      <c r="B31" s="9"/>
      <c r="C31" s="10"/>
      <c r="F31" s="10"/>
      <c r="G31" s="10"/>
      <c r="H31" s="10" t="s">
        <v>188</v>
      </c>
      <c r="I31" s="10"/>
      <c r="J31" s="10"/>
      <c r="K31" s="10"/>
      <c r="M31" s="10"/>
      <c r="N31" s="10"/>
      <c r="O31" s="10"/>
      <c r="P31" s="10"/>
      <c r="Q31" s="10"/>
      <c r="R31" s="10"/>
      <c r="S31" s="10"/>
      <c r="T31" s="10"/>
      <c r="U31" s="10"/>
      <c r="V31" s="10"/>
      <c r="W31" s="10"/>
      <c r="X31" s="10"/>
      <c r="Y31" s="10"/>
      <c r="Z31" s="10"/>
      <c r="AA31" s="10"/>
      <c r="AB31" s="10"/>
      <c r="AC31" s="10"/>
      <c r="AD31" s="10"/>
      <c r="AE31" s="10"/>
      <c r="AF31" s="10"/>
      <c r="AG31" s="11"/>
    </row>
    <row r="32" spans="2:33">
      <c r="B32" s="9"/>
      <c r="C32" s="10"/>
      <c r="F32" s="10"/>
      <c r="G32" s="10"/>
      <c r="H32" s="10"/>
      <c r="I32" s="10"/>
      <c r="J32" s="10"/>
      <c r="K32" s="10"/>
      <c r="M32" s="10"/>
      <c r="N32" s="10"/>
      <c r="O32" s="10"/>
      <c r="P32" s="10"/>
      <c r="Q32" s="10"/>
      <c r="R32" s="10"/>
      <c r="S32" s="10"/>
      <c r="T32" s="10"/>
      <c r="U32" s="10"/>
      <c r="V32" s="10"/>
      <c r="W32" s="10"/>
      <c r="X32" s="10"/>
      <c r="Y32" s="10"/>
      <c r="Z32" s="10"/>
      <c r="AA32" s="10"/>
      <c r="AB32" s="10"/>
      <c r="AC32" s="10"/>
      <c r="AD32" s="10"/>
      <c r="AE32" s="10"/>
      <c r="AF32" s="10"/>
      <c r="AG32" s="11"/>
    </row>
    <row r="33" spans="1:33">
      <c r="B33" s="9"/>
      <c r="C33" s="10"/>
      <c r="F33" s="10"/>
      <c r="G33" s="10"/>
      <c r="H33" s="10"/>
      <c r="I33" s="10"/>
      <c r="J33" s="10"/>
      <c r="K33" s="10"/>
      <c r="M33" s="10"/>
      <c r="N33" s="10"/>
      <c r="O33" s="10"/>
      <c r="P33" s="10"/>
      <c r="Q33" s="10"/>
      <c r="R33" s="10"/>
      <c r="S33" s="10"/>
      <c r="T33" s="10"/>
      <c r="U33" s="10"/>
      <c r="V33" s="10"/>
      <c r="W33" s="10"/>
      <c r="X33" s="10"/>
      <c r="Y33" s="10"/>
      <c r="Z33" s="10"/>
      <c r="AA33" s="10"/>
      <c r="AB33" s="10"/>
      <c r="AC33" s="10"/>
      <c r="AD33" s="10"/>
      <c r="AE33" s="10"/>
      <c r="AF33" s="10"/>
      <c r="AG33" s="11"/>
    </row>
    <row r="34" spans="1:33">
      <c r="B34" s="9"/>
      <c r="C34" s="10"/>
      <c r="F34" s="10"/>
      <c r="G34" s="10"/>
      <c r="H34" s="10" t="s">
        <v>189</v>
      </c>
      <c r="I34" s="10"/>
      <c r="J34" s="10"/>
      <c r="K34" s="10"/>
      <c r="M34" s="10"/>
      <c r="N34" s="10"/>
      <c r="O34" s="10"/>
      <c r="P34" s="10"/>
      <c r="Q34" s="10"/>
      <c r="R34" s="10"/>
      <c r="S34" s="10"/>
      <c r="T34" s="10"/>
      <c r="U34" s="10"/>
      <c r="V34" s="10"/>
      <c r="W34" s="10"/>
      <c r="X34" s="10"/>
      <c r="Y34" s="10"/>
      <c r="Z34" s="10"/>
      <c r="AA34" s="10"/>
      <c r="AB34" s="10"/>
      <c r="AC34" s="10"/>
      <c r="AD34" s="10"/>
      <c r="AE34" s="10"/>
      <c r="AF34" s="10"/>
      <c r="AG34" s="11"/>
    </row>
    <row r="35" spans="1:33">
      <c r="B35" s="9"/>
      <c r="C35" s="10"/>
      <c r="F35" s="10"/>
      <c r="G35" s="10"/>
      <c r="H35" s="10"/>
      <c r="I35" s="10"/>
      <c r="J35" s="10"/>
      <c r="K35" s="10"/>
      <c r="M35" s="10"/>
      <c r="N35" s="10"/>
      <c r="O35" s="10"/>
      <c r="P35" s="10"/>
      <c r="Q35" s="10"/>
      <c r="R35" s="10"/>
      <c r="S35" s="10"/>
      <c r="T35" s="10"/>
      <c r="U35" s="10"/>
      <c r="V35" s="10"/>
      <c r="W35" s="10"/>
      <c r="X35" s="10"/>
      <c r="Y35" s="10"/>
      <c r="Z35" s="10"/>
      <c r="AA35" s="10"/>
      <c r="AB35" s="10"/>
      <c r="AC35" s="10"/>
      <c r="AD35" s="10"/>
      <c r="AE35" s="10"/>
      <c r="AF35" s="10"/>
      <c r="AG35" s="11"/>
    </row>
    <row r="36" spans="1:33">
      <c r="B36" s="9"/>
      <c r="C36" s="10"/>
      <c r="F36" s="10"/>
      <c r="G36" s="10"/>
      <c r="H36" s="10"/>
      <c r="I36" s="10"/>
      <c r="J36" s="10"/>
      <c r="K36" s="10"/>
      <c r="M36" s="10"/>
      <c r="N36" s="10"/>
      <c r="O36" s="10"/>
      <c r="P36" s="10"/>
      <c r="Q36" s="10"/>
      <c r="R36" s="10"/>
      <c r="S36" s="10"/>
      <c r="T36" s="10"/>
      <c r="U36" s="10"/>
      <c r="V36" s="10"/>
      <c r="W36" s="10"/>
      <c r="X36" s="10"/>
      <c r="Y36" s="10"/>
      <c r="Z36" s="10"/>
      <c r="AA36" s="10"/>
      <c r="AB36" s="10"/>
      <c r="AC36" s="10"/>
      <c r="AD36" s="10"/>
      <c r="AE36" s="10"/>
      <c r="AF36" s="10"/>
      <c r="AG36" s="11"/>
    </row>
    <row r="37" spans="1:33">
      <c r="B37" s="9"/>
      <c r="C37" s="10"/>
      <c r="F37" s="10"/>
      <c r="G37" s="10"/>
      <c r="H37" s="10" t="s">
        <v>190</v>
      </c>
      <c r="I37" s="10"/>
      <c r="J37" s="10"/>
      <c r="K37" s="10"/>
      <c r="M37" s="10"/>
      <c r="N37" s="10"/>
      <c r="O37" s="10"/>
      <c r="P37" s="10"/>
      <c r="Q37" s="10"/>
      <c r="R37" s="10"/>
      <c r="S37" s="10"/>
      <c r="T37" s="10"/>
      <c r="U37" s="10"/>
      <c r="V37" s="10"/>
      <c r="W37" s="10"/>
      <c r="X37" s="10"/>
      <c r="Y37" s="10"/>
      <c r="Z37" s="10"/>
      <c r="AA37" s="10"/>
      <c r="AB37" s="10"/>
      <c r="AC37" s="154" t="s">
        <v>231</v>
      </c>
      <c r="AD37" s="155"/>
      <c r="AE37" s="10"/>
      <c r="AF37" s="10"/>
      <c r="AG37" s="11"/>
    </row>
    <row r="38" spans="1:33">
      <c r="B38" s="9"/>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1"/>
    </row>
    <row r="39" spans="1:33">
      <c r="B39" s="15"/>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7"/>
    </row>
    <row r="40" spans="1:33">
      <c r="A40" s="2" t="s">
        <v>192</v>
      </c>
      <c r="B40" s="5" t="s">
        <v>191</v>
      </c>
    </row>
    <row r="41" spans="1:33">
      <c r="B41" s="5" t="s">
        <v>193</v>
      </c>
    </row>
    <row r="42" spans="1:33">
      <c r="A42" s="3" t="s">
        <v>194</v>
      </c>
      <c r="B42" s="4" t="s">
        <v>197</v>
      </c>
    </row>
    <row r="43" spans="1:33">
      <c r="A43" s="3" t="s">
        <v>195</v>
      </c>
      <c r="B43" s="4" t="s">
        <v>196</v>
      </c>
    </row>
  </sheetData>
  <sheetProtection algorithmName="SHA-512" hashValue="9nnZKGm7THtBq8AxdvEHU+wzHBgAdvPsgGufRuFX/16NRORbW/ISiKztXFR15ld5wUA47HuTEwrUwLoT+eGzOg==" saltValue="X2nsuvqbJwBHzXIqXSe6fw==" spinCount="100000" sheet="1" objects="1" scenarios="1"/>
  <mergeCells count="23">
    <mergeCell ref="V22:X22"/>
    <mergeCell ref="Z22:AA22"/>
    <mergeCell ref="AC22:AD22"/>
    <mergeCell ref="AC37:AD37"/>
    <mergeCell ref="I18:K18"/>
    <mergeCell ref="M18:N18"/>
    <mergeCell ref="P18:Q18"/>
    <mergeCell ref="I22:K22"/>
    <mergeCell ref="M22:N22"/>
    <mergeCell ref="P22:Q22"/>
    <mergeCell ref="B13:G15"/>
    <mergeCell ref="H13:AG15"/>
    <mergeCell ref="A1:AH1"/>
    <mergeCell ref="A2:AH2"/>
    <mergeCell ref="A3:AH5"/>
    <mergeCell ref="B6:G6"/>
    <mergeCell ref="H6:Y6"/>
    <mergeCell ref="Z6:AG6"/>
    <mergeCell ref="B7:G9"/>
    <mergeCell ref="H7:Y9"/>
    <mergeCell ref="Z7:AG9"/>
    <mergeCell ref="B10:G12"/>
    <mergeCell ref="H10:AG12"/>
  </mergeCells>
  <phoneticPr fontId="1"/>
  <printOptions horizontalCentered="1"/>
  <pageMargins left="0.43307086614173229" right="0" top="0.35433070866141736" bottom="0.35433070866141736" header="0.11811023622047245" footer="0.1181102362204724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01C16-5D81-46A0-9590-C9801B6E9DF1}">
  <sheetPr codeName="Sheet8">
    <tabColor theme="1" tint="0.499984740745262"/>
  </sheetPr>
  <dimension ref="A1:C218"/>
  <sheetViews>
    <sheetView topLeftCell="A100" workbookViewId="0">
      <selection activeCell="B116" sqref="B116"/>
    </sheetView>
  </sheetViews>
  <sheetFormatPr defaultRowHeight="15"/>
  <cols>
    <col min="1" max="1" width="6.796875" bestFit="1" customWidth="1"/>
    <col min="2" max="2" width="85.5" bestFit="1" customWidth="1"/>
    <col min="3" max="3" width="34.8984375" customWidth="1"/>
  </cols>
  <sheetData>
    <row r="1" spans="1:3">
      <c r="A1" t="s">
        <v>3</v>
      </c>
      <c r="B1" t="s">
        <v>1</v>
      </c>
      <c r="C1" t="s">
        <v>2</v>
      </c>
    </row>
    <row r="2" spans="1:3">
      <c r="A2">
        <v>26001</v>
      </c>
      <c r="B2" t="s">
        <v>6</v>
      </c>
      <c r="C2" t="s">
        <v>4</v>
      </c>
    </row>
    <row r="3" spans="1:3">
      <c r="A3">
        <v>26002</v>
      </c>
      <c r="B3" t="s">
        <v>6</v>
      </c>
      <c r="C3" t="s">
        <v>7</v>
      </c>
    </row>
    <row r="4" spans="1:3">
      <c r="A4">
        <v>26003</v>
      </c>
      <c r="B4" t="s">
        <v>13</v>
      </c>
      <c r="C4" t="s">
        <v>10</v>
      </c>
    </row>
    <row r="5" spans="1:3">
      <c r="A5">
        <v>26004</v>
      </c>
      <c r="B5" t="s">
        <v>13</v>
      </c>
      <c r="C5" t="s">
        <v>12</v>
      </c>
    </row>
    <row r="6" spans="1:3">
      <c r="A6">
        <v>26005</v>
      </c>
      <c r="B6" t="s">
        <v>13</v>
      </c>
      <c r="C6" t="s">
        <v>4</v>
      </c>
    </row>
    <row r="7" spans="1:3">
      <c r="A7">
        <v>26006</v>
      </c>
      <c r="B7" t="s">
        <v>13</v>
      </c>
      <c r="C7" t="s">
        <v>17</v>
      </c>
    </row>
    <row r="8" spans="1:3">
      <c r="A8">
        <v>26007</v>
      </c>
      <c r="B8" t="s">
        <v>239</v>
      </c>
      <c r="C8" t="s">
        <v>21</v>
      </c>
    </row>
    <row r="9" spans="1:3">
      <c r="A9">
        <v>26008</v>
      </c>
      <c r="B9" t="s">
        <v>240</v>
      </c>
      <c r="C9" t="s">
        <v>21</v>
      </c>
    </row>
    <row r="10" spans="1:3">
      <c r="A10">
        <v>26009</v>
      </c>
      <c r="B10" t="s">
        <v>241</v>
      </c>
      <c r="C10" t="s">
        <v>21</v>
      </c>
    </row>
    <row r="11" spans="1:3">
      <c r="A11">
        <v>26010</v>
      </c>
      <c r="B11" t="s">
        <v>242</v>
      </c>
      <c r="C11" t="s">
        <v>21</v>
      </c>
    </row>
    <row r="12" spans="1:3">
      <c r="A12">
        <v>26012</v>
      </c>
      <c r="B12" t="s">
        <v>27</v>
      </c>
      <c r="C12" t="s">
        <v>24</v>
      </c>
    </row>
    <row r="13" spans="1:3">
      <c r="A13">
        <v>26013</v>
      </c>
      <c r="B13" t="s">
        <v>27</v>
      </c>
      <c r="C13" t="s">
        <v>26</v>
      </c>
    </row>
    <row r="14" spans="1:3">
      <c r="A14">
        <v>26014</v>
      </c>
      <c r="B14" t="s">
        <v>27</v>
      </c>
      <c r="C14" t="s">
        <v>30</v>
      </c>
    </row>
    <row r="15" spans="1:3">
      <c r="A15">
        <v>26015</v>
      </c>
      <c r="B15" t="s">
        <v>27</v>
      </c>
      <c r="C15" t="s">
        <v>32</v>
      </c>
    </row>
    <row r="16" spans="1:3">
      <c r="A16">
        <v>26016</v>
      </c>
      <c r="B16" t="s">
        <v>34</v>
      </c>
      <c r="C16" t="s">
        <v>26</v>
      </c>
    </row>
    <row r="17" spans="1:3">
      <c r="A17">
        <v>26017</v>
      </c>
      <c r="B17" t="s">
        <v>34</v>
      </c>
      <c r="C17" t="s">
        <v>30</v>
      </c>
    </row>
    <row r="18" spans="1:3">
      <c r="A18">
        <v>26018</v>
      </c>
      <c r="B18" t="s">
        <v>34</v>
      </c>
      <c r="C18" t="s">
        <v>16</v>
      </c>
    </row>
    <row r="19" spans="1:3">
      <c r="A19">
        <v>26019</v>
      </c>
      <c r="B19" t="s">
        <v>34</v>
      </c>
      <c r="C19" t="s">
        <v>24</v>
      </c>
    </row>
    <row r="20" spans="1:3">
      <c r="A20">
        <v>26020</v>
      </c>
      <c r="B20" t="s">
        <v>34</v>
      </c>
      <c r="C20" t="s">
        <v>11</v>
      </c>
    </row>
    <row r="21" spans="1:3">
      <c r="A21">
        <v>26021</v>
      </c>
      <c r="B21" t="s">
        <v>34</v>
      </c>
      <c r="C21" t="s">
        <v>25</v>
      </c>
    </row>
    <row r="22" spans="1:3">
      <c r="A22">
        <v>26022</v>
      </c>
      <c r="B22" t="s">
        <v>34</v>
      </c>
      <c r="C22" t="s">
        <v>14</v>
      </c>
    </row>
    <row r="23" spans="1:3">
      <c r="A23">
        <v>26023</v>
      </c>
      <c r="B23" t="s">
        <v>34</v>
      </c>
      <c r="C23" t="s">
        <v>32</v>
      </c>
    </row>
    <row r="24" spans="1:3">
      <c r="A24">
        <v>26024</v>
      </c>
      <c r="B24" t="s">
        <v>243</v>
      </c>
      <c r="C24" t="s">
        <v>26</v>
      </c>
    </row>
    <row r="25" spans="1:3">
      <c r="A25">
        <v>26025</v>
      </c>
      <c r="B25" t="s">
        <v>243</v>
      </c>
      <c r="C25" t="s">
        <v>30</v>
      </c>
    </row>
    <row r="26" spans="1:3">
      <c r="A26">
        <v>26026</v>
      </c>
      <c r="B26" t="s">
        <v>243</v>
      </c>
      <c r="C26" t="s">
        <v>44</v>
      </c>
    </row>
    <row r="27" spans="1:3">
      <c r="A27">
        <v>26027</v>
      </c>
      <c r="B27" t="s">
        <v>243</v>
      </c>
      <c r="C27" t="s">
        <v>45</v>
      </c>
    </row>
    <row r="28" spans="1:3">
      <c r="A28">
        <v>26028</v>
      </c>
      <c r="B28" t="s">
        <v>243</v>
      </c>
      <c r="C28" t="s">
        <v>25</v>
      </c>
    </row>
    <row r="29" spans="1:3">
      <c r="A29">
        <v>26029</v>
      </c>
      <c r="B29" t="s">
        <v>244</v>
      </c>
      <c r="C29" t="s">
        <v>11</v>
      </c>
    </row>
    <row r="30" spans="1:3">
      <c r="A30">
        <v>26030</v>
      </c>
      <c r="B30" t="s">
        <v>244</v>
      </c>
      <c r="C30" t="s">
        <v>26</v>
      </c>
    </row>
    <row r="31" spans="1:3">
      <c r="A31">
        <v>26031</v>
      </c>
      <c r="B31" t="s">
        <v>244</v>
      </c>
      <c r="C31" t="s">
        <v>30</v>
      </c>
    </row>
    <row r="32" spans="1:3">
      <c r="A32">
        <v>26032</v>
      </c>
      <c r="B32" t="s">
        <v>244</v>
      </c>
      <c r="C32" t="s">
        <v>16</v>
      </c>
    </row>
    <row r="33" spans="1:3">
      <c r="A33">
        <v>26033</v>
      </c>
      <c r="B33" t="s">
        <v>244</v>
      </c>
      <c r="C33" t="s">
        <v>24</v>
      </c>
    </row>
    <row r="34" spans="1:3">
      <c r="A34">
        <v>26034</v>
      </c>
      <c r="B34" t="s">
        <v>49</v>
      </c>
      <c r="C34" t="s">
        <v>48</v>
      </c>
    </row>
    <row r="35" spans="1:3">
      <c r="A35">
        <v>26035</v>
      </c>
      <c r="B35" t="s">
        <v>49</v>
      </c>
      <c r="C35" t="s">
        <v>50</v>
      </c>
    </row>
    <row r="36" spans="1:3">
      <c r="A36">
        <v>26036</v>
      </c>
      <c r="B36" t="s">
        <v>49</v>
      </c>
      <c r="C36" t="s">
        <v>51</v>
      </c>
    </row>
    <row r="37" spans="1:3">
      <c r="A37">
        <v>26037</v>
      </c>
      <c r="B37" t="s">
        <v>49</v>
      </c>
      <c r="C37" t="s">
        <v>52</v>
      </c>
    </row>
    <row r="38" spans="1:3">
      <c r="A38">
        <v>26038</v>
      </c>
      <c r="B38" t="s">
        <v>49</v>
      </c>
      <c r="C38" t="s">
        <v>53</v>
      </c>
    </row>
    <row r="39" spans="1:3">
      <c r="A39">
        <v>26039</v>
      </c>
      <c r="B39" t="s">
        <v>49</v>
      </c>
      <c r="C39" t="s">
        <v>26</v>
      </c>
    </row>
    <row r="40" spans="1:3">
      <c r="A40">
        <v>26040</v>
      </c>
      <c r="B40" t="s">
        <v>49</v>
      </c>
      <c r="C40" t="s">
        <v>30</v>
      </c>
    </row>
    <row r="41" spans="1:3">
      <c r="A41">
        <v>26041</v>
      </c>
      <c r="B41" t="s">
        <v>8</v>
      </c>
      <c r="C41" t="s">
        <v>5</v>
      </c>
    </row>
    <row r="42" spans="1:3">
      <c r="A42">
        <v>26042</v>
      </c>
      <c r="B42" t="s">
        <v>8</v>
      </c>
      <c r="C42" t="s">
        <v>9</v>
      </c>
    </row>
    <row r="43" spans="1:3">
      <c r="A43">
        <v>26043</v>
      </c>
      <c r="B43" t="s">
        <v>8</v>
      </c>
      <c r="C43" t="s">
        <v>11</v>
      </c>
    </row>
    <row r="44" spans="1:3">
      <c r="A44">
        <v>26044</v>
      </c>
      <c r="B44" t="s">
        <v>8</v>
      </c>
      <c r="C44" t="s">
        <v>14</v>
      </c>
    </row>
    <row r="45" spans="1:3">
      <c r="A45">
        <v>26045</v>
      </c>
      <c r="B45" t="s">
        <v>15</v>
      </c>
      <c r="C45" t="s">
        <v>16</v>
      </c>
    </row>
    <row r="46" spans="1:3">
      <c r="A46">
        <v>26046</v>
      </c>
      <c r="B46" t="s">
        <v>15</v>
      </c>
      <c r="C46" t="s">
        <v>18</v>
      </c>
    </row>
    <row r="47" spans="1:3">
      <c r="A47">
        <v>26047</v>
      </c>
      <c r="B47" t="s">
        <v>15</v>
      </c>
      <c r="C47" t="s">
        <v>19</v>
      </c>
    </row>
    <row r="48" spans="1:3">
      <c r="A48">
        <v>26048</v>
      </c>
      <c r="B48" t="s">
        <v>23</v>
      </c>
      <c r="C48" t="s">
        <v>20</v>
      </c>
    </row>
    <row r="49" spans="1:3">
      <c r="A49">
        <v>26049</v>
      </c>
      <c r="B49" t="s">
        <v>23</v>
      </c>
      <c r="C49" t="s">
        <v>22</v>
      </c>
    </row>
    <row r="50" spans="1:3">
      <c r="A50">
        <v>26050</v>
      </c>
      <c r="B50" t="s">
        <v>23</v>
      </c>
      <c r="C50" t="s">
        <v>16</v>
      </c>
    </row>
    <row r="51" spans="1:3">
      <c r="A51">
        <v>26051</v>
      </c>
      <c r="B51" t="s">
        <v>23</v>
      </c>
      <c r="C51" t="s">
        <v>24</v>
      </c>
    </row>
    <row r="52" spans="1:3">
      <c r="A52">
        <v>26052</v>
      </c>
      <c r="B52" t="s">
        <v>23</v>
      </c>
      <c r="C52" t="s">
        <v>11</v>
      </c>
    </row>
    <row r="53" spans="1:3">
      <c r="A53">
        <v>26053</v>
      </c>
      <c r="B53" t="s">
        <v>23</v>
      </c>
      <c r="C53" t="s">
        <v>25</v>
      </c>
    </row>
    <row r="54" spans="1:3">
      <c r="A54">
        <v>26054</v>
      </c>
      <c r="B54" t="s">
        <v>23</v>
      </c>
      <c r="C54" t="s">
        <v>14</v>
      </c>
    </row>
    <row r="55" spans="1:3">
      <c r="A55">
        <v>26055</v>
      </c>
      <c r="B55" t="s">
        <v>28</v>
      </c>
      <c r="C55" t="s">
        <v>29</v>
      </c>
    </row>
    <row r="56" spans="1:3">
      <c r="A56">
        <v>26056</v>
      </c>
      <c r="B56" t="s">
        <v>28</v>
      </c>
      <c r="C56" t="s">
        <v>31</v>
      </c>
    </row>
    <row r="57" spans="1:3">
      <c r="A57">
        <v>26057</v>
      </c>
      <c r="B57" t="s">
        <v>33</v>
      </c>
      <c r="C57" t="s">
        <v>14</v>
      </c>
    </row>
    <row r="58" spans="1:3">
      <c r="A58">
        <v>26058</v>
      </c>
      <c r="B58" t="s">
        <v>33</v>
      </c>
      <c r="C58" t="s">
        <v>16</v>
      </c>
    </row>
    <row r="59" spans="1:3">
      <c r="A59">
        <v>26059</v>
      </c>
      <c r="B59" t="s">
        <v>33</v>
      </c>
      <c r="C59" t="s">
        <v>35</v>
      </c>
    </row>
    <row r="60" spans="1:3">
      <c r="A60">
        <v>26060</v>
      </c>
      <c r="B60" t="s">
        <v>37</v>
      </c>
      <c r="C60" t="s">
        <v>36</v>
      </c>
    </row>
    <row r="61" spans="1:3">
      <c r="A61">
        <v>26061</v>
      </c>
      <c r="B61" t="s">
        <v>37</v>
      </c>
      <c r="C61" t="s">
        <v>38</v>
      </c>
    </row>
    <row r="62" spans="1:3">
      <c r="A62">
        <v>26062</v>
      </c>
      <c r="B62" t="s">
        <v>37</v>
      </c>
      <c r="C62" t="s">
        <v>39</v>
      </c>
    </row>
    <row r="63" spans="1:3">
      <c r="A63">
        <v>26063</v>
      </c>
      <c r="B63" t="s">
        <v>37</v>
      </c>
      <c r="C63" t="s">
        <v>14</v>
      </c>
    </row>
    <row r="64" spans="1:3">
      <c r="A64">
        <v>26064</v>
      </c>
      <c r="B64" t="s">
        <v>37</v>
      </c>
      <c r="C64" t="s">
        <v>24</v>
      </c>
    </row>
    <row r="65" spans="1:3">
      <c r="A65">
        <v>26065</v>
      </c>
      <c r="B65" t="s">
        <v>37</v>
      </c>
      <c r="C65" t="s">
        <v>40</v>
      </c>
    </row>
    <row r="66" spans="1:3">
      <c r="A66">
        <v>26066</v>
      </c>
      <c r="B66" t="s">
        <v>37</v>
      </c>
      <c r="C66" t="s">
        <v>41</v>
      </c>
    </row>
    <row r="67" spans="1:3">
      <c r="A67">
        <v>26067</v>
      </c>
      <c r="B67" t="s">
        <v>42</v>
      </c>
      <c r="C67" t="s">
        <v>43</v>
      </c>
    </row>
    <row r="68" spans="1:3">
      <c r="A68">
        <v>26068</v>
      </c>
      <c r="B68" t="s">
        <v>42</v>
      </c>
      <c r="C68" t="s">
        <v>40</v>
      </c>
    </row>
    <row r="69" spans="1:3">
      <c r="A69">
        <v>26069</v>
      </c>
      <c r="B69" t="s">
        <v>42</v>
      </c>
      <c r="C69" t="s">
        <v>5</v>
      </c>
    </row>
    <row r="70" spans="1:3">
      <c r="A70">
        <v>26070</v>
      </c>
      <c r="B70" t="s">
        <v>46</v>
      </c>
      <c r="C70" t="s">
        <v>10</v>
      </c>
    </row>
    <row r="71" spans="1:3">
      <c r="A71">
        <v>26071</v>
      </c>
      <c r="B71" t="s">
        <v>46</v>
      </c>
      <c r="C71" t="s">
        <v>12</v>
      </c>
    </row>
    <row r="72" spans="1:3">
      <c r="A72">
        <v>26072</v>
      </c>
      <c r="B72" t="s">
        <v>46</v>
      </c>
      <c r="C72" t="s">
        <v>4</v>
      </c>
    </row>
    <row r="73" spans="1:3">
      <c r="A73">
        <v>26073</v>
      </c>
      <c r="B73" t="s">
        <v>46</v>
      </c>
      <c r="C73" t="s">
        <v>17</v>
      </c>
    </row>
    <row r="74" spans="1:3">
      <c r="A74">
        <v>26074</v>
      </c>
      <c r="B74" t="s">
        <v>47</v>
      </c>
      <c r="C74" t="s">
        <v>10</v>
      </c>
    </row>
    <row r="75" spans="1:3">
      <c r="A75">
        <v>26075</v>
      </c>
      <c r="B75" t="s">
        <v>47</v>
      </c>
      <c r="C75" t="s">
        <v>12</v>
      </c>
    </row>
    <row r="76" spans="1:3">
      <c r="A76">
        <v>26076</v>
      </c>
      <c r="B76" t="s">
        <v>47</v>
      </c>
      <c r="C76" t="s">
        <v>4</v>
      </c>
    </row>
    <row r="77" spans="1:3">
      <c r="A77">
        <v>26077</v>
      </c>
      <c r="B77" t="s">
        <v>245</v>
      </c>
      <c r="C77" t="s">
        <v>17</v>
      </c>
    </row>
    <row r="78" spans="1:3">
      <c r="A78">
        <v>26078</v>
      </c>
      <c r="B78" t="s">
        <v>245</v>
      </c>
      <c r="C78" t="s">
        <v>4</v>
      </c>
    </row>
    <row r="79" spans="1:3">
      <c r="A79">
        <v>26079</v>
      </c>
      <c r="B79" t="s">
        <v>245</v>
      </c>
      <c r="C79" t="s">
        <v>7</v>
      </c>
    </row>
    <row r="80" spans="1:3">
      <c r="A80">
        <v>26080</v>
      </c>
      <c r="B80" t="s">
        <v>246</v>
      </c>
      <c r="C80" t="s">
        <v>4</v>
      </c>
    </row>
    <row r="81" spans="1:3">
      <c r="A81">
        <v>26081</v>
      </c>
      <c r="B81" t="s">
        <v>246</v>
      </c>
      <c r="C81" t="s">
        <v>7</v>
      </c>
    </row>
    <row r="82" spans="1:3">
      <c r="A82">
        <v>26082</v>
      </c>
      <c r="B82" t="s">
        <v>54</v>
      </c>
      <c r="C82" t="s">
        <v>55</v>
      </c>
    </row>
    <row r="83" spans="1:3">
      <c r="A83">
        <v>26083</v>
      </c>
      <c r="B83" t="s">
        <v>56</v>
      </c>
      <c r="C83" t="s">
        <v>55</v>
      </c>
    </row>
    <row r="84" spans="1:3">
      <c r="A84">
        <v>26084</v>
      </c>
      <c r="B84" t="s">
        <v>57</v>
      </c>
      <c r="C84" t="s">
        <v>58</v>
      </c>
    </row>
    <row r="85" spans="1:3">
      <c r="A85">
        <v>26085</v>
      </c>
      <c r="B85" t="s">
        <v>247</v>
      </c>
      <c r="C85" t="s">
        <v>58</v>
      </c>
    </row>
    <row r="86" spans="1:3">
      <c r="A86">
        <v>26086</v>
      </c>
      <c r="B86" t="s">
        <v>247</v>
      </c>
      <c r="C86" t="s">
        <v>62</v>
      </c>
    </row>
    <row r="87" spans="1:3">
      <c r="A87">
        <v>26087</v>
      </c>
      <c r="B87" t="s">
        <v>247</v>
      </c>
      <c r="C87" t="s">
        <v>64</v>
      </c>
    </row>
    <row r="88" spans="1:3">
      <c r="A88">
        <v>26088</v>
      </c>
      <c r="B88" t="s">
        <v>248</v>
      </c>
      <c r="C88" t="s">
        <v>58</v>
      </c>
    </row>
    <row r="89" spans="1:3">
      <c r="A89">
        <v>26089</v>
      </c>
      <c r="B89" t="s">
        <v>74</v>
      </c>
      <c r="C89" t="s">
        <v>67</v>
      </c>
    </row>
    <row r="90" spans="1:3">
      <c r="A90">
        <v>26090</v>
      </c>
      <c r="B90" t="s">
        <v>74</v>
      </c>
      <c r="C90" t="s">
        <v>69</v>
      </c>
    </row>
    <row r="91" spans="1:3">
      <c r="A91">
        <v>26091</v>
      </c>
      <c r="B91" t="s">
        <v>76</v>
      </c>
      <c r="C91" t="s">
        <v>10</v>
      </c>
    </row>
    <row r="92" spans="1:3">
      <c r="A92">
        <v>26092</v>
      </c>
      <c r="B92" t="s">
        <v>76</v>
      </c>
      <c r="C92" t="s">
        <v>12</v>
      </c>
    </row>
    <row r="93" spans="1:3">
      <c r="A93">
        <v>26093</v>
      </c>
      <c r="B93" t="s">
        <v>76</v>
      </c>
      <c r="C93" t="s">
        <v>4</v>
      </c>
    </row>
    <row r="94" spans="1:3">
      <c r="A94">
        <v>26094</v>
      </c>
      <c r="B94" t="s">
        <v>76</v>
      </c>
      <c r="C94" t="s">
        <v>17</v>
      </c>
    </row>
    <row r="95" spans="1:3">
      <c r="A95">
        <v>26095</v>
      </c>
      <c r="B95" t="s">
        <v>82</v>
      </c>
      <c r="C95" t="s">
        <v>10</v>
      </c>
    </row>
    <row r="96" spans="1:3">
      <c r="A96">
        <v>26096</v>
      </c>
      <c r="B96" t="s">
        <v>82</v>
      </c>
      <c r="C96" t="s">
        <v>12</v>
      </c>
    </row>
    <row r="97" spans="1:3">
      <c r="A97">
        <v>26097</v>
      </c>
      <c r="B97" t="s">
        <v>82</v>
      </c>
      <c r="C97" t="s">
        <v>4</v>
      </c>
    </row>
    <row r="98" spans="1:3">
      <c r="A98">
        <v>26098</v>
      </c>
      <c r="B98" t="s">
        <v>82</v>
      </c>
      <c r="C98" t="s">
        <v>17</v>
      </c>
    </row>
    <row r="99" spans="1:3">
      <c r="A99">
        <v>26099</v>
      </c>
      <c r="B99" t="s">
        <v>87</v>
      </c>
      <c r="C99" t="s">
        <v>10</v>
      </c>
    </row>
    <row r="100" spans="1:3">
      <c r="A100">
        <v>26100</v>
      </c>
      <c r="B100" t="s">
        <v>87</v>
      </c>
      <c r="C100" t="s">
        <v>12</v>
      </c>
    </row>
    <row r="101" spans="1:3">
      <c r="A101">
        <v>26101</v>
      </c>
      <c r="B101" t="s">
        <v>87</v>
      </c>
      <c r="C101" t="s">
        <v>4</v>
      </c>
    </row>
    <row r="102" spans="1:3">
      <c r="A102">
        <v>26102</v>
      </c>
      <c r="B102" t="s">
        <v>87</v>
      </c>
      <c r="C102" t="s">
        <v>17</v>
      </c>
    </row>
    <row r="103" spans="1:3">
      <c r="A103">
        <v>26103</v>
      </c>
      <c r="B103" t="s">
        <v>94</v>
      </c>
      <c r="C103" t="s">
        <v>93</v>
      </c>
    </row>
    <row r="104" spans="1:3">
      <c r="A104">
        <v>26104</v>
      </c>
      <c r="B104" t="s">
        <v>94</v>
      </c>
      <c r="C104" t="s">
        <v>19</v>
      </c>
    </row>
    <row r="105" spans="1:3">
      <c r="A105">
        <v>26105</v>
      </c>
      <c r="B105" t="s">
        <v>94</v>
      </c>
      <c r="C105" t="s">
        <v>58</v>
      </c>
    </row>
    <row r="106" spans="1:3">
      <c r="A106">
        <v>26106</v>
      </c>
      <c r="B106" t="s">
        <v>94</v>
      </c>
      <c r="C106" t="s">
        <v>98</v>
      </c>
    </row>
    <row r="107" spans="1:3">
      <c r="A107">
        <v>26107</v>
      </c>
      <c r="B107" t="s">
        <v>94</v>
      </c>
      <c r="C107" t="s">
        <v>100</v>
      </c>
    </row>
    <row r="108" spans="1:3">
      <c r="A108">
        <v>26108</v>
      </c>
      <c r="B108" t="s">
        <v>103</v>
      </c>
      <c r="C108" t="s">
        <v>93</v>
      </c>
    </row>
    <row r="109" spans="1:3">
      <c r="A109">
        <v>26109</v>
      </c>
      <c r="B109" t="s">
        <v>103</v>
      </c>
      <c r="C109" t="s">
        <v>19</v>
      </c>
    </row>
    <row r="110" spans="1:3">
      <c r="A110">
        <v>26110</v>
      </c>
      <c r="B110" t="s">
        <v>103</v>
      </c>
      <c r="C110" t="s">
        <v>58</v>
      </c>
    </row>
    <row r="111" spans="1:3">
      <c r="A111">
        <v>26111</v>
      </c>
      <c r="B111" t="s">
        <v>103</v>
      </c>
      <c r="C111" t="s">
        <v>98</v>
      </c>
    </row>
    <row r="112" spans="1:3">
      <c r="A112">
        <v>26112</v>
      </c>
      <c r="B112" t="s">
        <v>103</v>
      </c>
      <c r="C112" t="s">
        <v>100</v>
      </c>
    </row>
    <row r="113" spans="1:3">
      <c r="A113">
        <v>26113</v>
      </c>
      <c r="B113" t="s">
        <v>106</v>
      </c>
      <c r="C113" t="s">
        <v>93</v>
      </c>
    </row>
    <row r="114" spans="1:3">
      <c r="A114">
        <v>26114</v>
      </c>
      <c r="B114" t="s">
        <v>106</v>
      </c>
      <c r="C114" t="s">
        <v>19</v>
      </c>
    </row>
    <row r="115" spans="1:3">
      <c r="A115">
        <v>26115</v>
      </c>
      <c r="B115" t="s">
        <v>106</v>
      </c>
      <c r="C115" t="s">
        <v>58</v>
      </c>
    </row>
    <row r="116" spans="1:3">
      <c r="A116">
        <v>26116</v>
      </c>
      <c r="B116" t="s">
        <v>106</v>
      </c>
      <c r="C116" t="s">
        <v>98</v>
      </c>
    </row>
    <row r="117" spans="1:3">
      <c r="A117">
        <v>26117</v>
      </c>
      <c r="B117" t="s">
        <v>106</v>
      </c>
      <c r="C117" t="s">
        <v>100</v>
      </c>
    </row>
    <row r="118" spans="1:3">
      <c r="A118">
        <v>26118</v>
      </c>
      <c r="B118" t="s">
        <v>122</v>
      </c>
      <c r="C118" t="s">
        <v>113</v>
      </c>
    </row>
    <row r="119" spans="1:3">
      <c r="A119">
        <v>26119</v>
      </c>
      <c r="B119" t="s">
        <v>122</v>
      </c>
      <c r="C119" t="s">
        <v>115</v>
      </c>
    </row>
    <row r="120" spans="1:3">
      <c r="A120">
        <v>26120</v>
      </c>
      <c r="B120" t="s">
        <v>122</v>
      </c>
      <c r="C120" t="s">
        <v>66</v>
      </c>
    </row>
    <row r="121" spans="1:3">
      <c r="A121">
        <v>26121</v>
      </c>
      <c r="B121" t="s">
        <v>122</v>
      </c>
      <c r="C121" t="s">
        <v>117</v>
      </c>
    </row>
    <row r="122" spans="1:3">
      <c r="A122">
        <v>26122</v>
      </c>
      <c r="B122" t="s">
        <v>122</v>
      </c>
      <c r="C122" t="s">
        <v>118</v>
      </c>
    </row>
    <row r="123" spans="1:3">
      <c r="A123">
        <v>26123</v>
      </c>
      <c r="B123" t="s">
        <v>122</v>
      </c>
      <c r="C123" t="s">
        <v>119</v>
      </c>
    </row>
    <row r="124" spans="1:3">
      <c r="A124">
        <v>26124</v>
      </c>
      <c r="B124" t="s">
        <v>122</v>
      </c>
      <c r="C124" t="s">
        <v>120</v>
      </c>
    </row>
    <row r="125" spans="1:3">
      <c r="A125">
        <v>26125</v>
      </c>
      <c r="B125" t="s">
        <v>122</v>
      </c>
      <c r="C125" t="s">
        <v>121</v>
      </c>
    </row>
    <row r="126" spans="1:3">
      <c r="A126">
        <v>26126</v>
      </c>
      <c r="B126" t="s">
        <v>122</v>
      </c>
      <c r="C126" t="s">
        <v>90</v>
      </c>
    </row>
    <row r="127" spans="1:3">
      <c r="A127">
        <v>26127</v>
      </c>
      <c r="B127" t="s">
        <v>122</v>
      </c>
      <c r="C127" t="s">
        <v>123</v>
      </c>
    </row>
    <row r="128" spans="1:3">
      <c r="A128">
        <v>26128</v>
      </c>
      <c r="B128" t="s">
        <v>122</v>
      </c>
      <c r="C128" t="s">
        <v>124</v>
      </c>
    </row>
    <row r="129" spans="1:3">
      <c r="A129">
        <v>26129</v>
      </c>
      <c r="B129" t="s">
        <v>122</v>
      </c>
      <c r="C129" t="s">
        <v>125</v>
      </c>
    </row>
    <row r="130" spans="1:3">
      <c r="A130">
        <v>26130</v>
      </c>
      <c r="B130" t="s">
        <v>122</v>
      </c>
      <c r="C130" t="s">
        <v>126</v>
      </c>
    </row>
    <row r="131" spans="1:3">
      <c r="A131">
        <v>26131</v>
      </c>
      <c r="B131" t="s">
        <v>122</v>
      </c>
      <c r="C131" t="s">
        <v>162</v>
      </c>
    </row>
    <row r="132" spans="1:3">
      <c r="A132">
        <v>26132</v>
      </c>
      <c r="B132" t="s">
        <v>59</v>
      </c>
      <c r="C132" t="s">
        <v>60</v>
      </c>
    </row>
    <row r="133" spans="1:3">
      <c r="A133">
        <v>26133</v>
      </c>
      <c r="B133" t="s">
        <v>65</v>
      </c>
      <c r="C133" t="s">
        <v>61</v>
      </c>
    </row>
    <row r="134" spans="1:3">
      <c r="A134">
        <v>26134</v>
      </c>
      <c r="B134" t="s">
        <v>65</v>
      </c>
      <c r="C134" t="s">
        <v>63</v>
      </c>
    </row>
    <row r="135" spans="1:3">
      <c r="A135">
        <v>26135</v>
      </c>
      <c r="B135" t="s">
        <v>68</v>
      </c>
      <c r="C135" t="s">
        <v>66</v>
      </c>
    </row>
    <row r="136" spans="1:3">
      <c r="A136">
        <v>26136</v>
      </c>
      <c r="B136" t="s">
        <v>68</v>
      </c>
      <c r="C136" t="s">
        <v>17</v>
      </c>
    </row>
    <row r="137" spans="1:3">
      <c r="A137">
        <v>26137</v>
      </c>
      <c r="B137" t="s">
        <v>68</v>
      </c>
      <c r="C137" t="s">
        <v>70</v>
      </c>
    </row>
    <row r="138" spans="1:3">
      <c r="A138">
        <v>26138</v>
      </c>
      <c r="B138" t="s">
        <v>68</v>
      </c>
      <c r="C138" t="s">
        <v>71</v>
      </c>
    </row>
    <row r="139" spans="1:3">
      <c r="A139">
        <v>26139</v>
      </c>
      <c r="B139" t="s">
        <v>73</v>
      </c>
      <c r="C139" t="s">
        <v>72</v>
      </c>
    </row>
    <row r="140" spans="1:3">
      <c r="A140">
        <v>26140</v>
      </c>
      <c r="B140" t="s">
        <v>73</v>
      </c>
      <c r="C140" t="s">
        <v>75</v>
      </c>
    </row>
    <row r="141" spans="1:3">
      <c r="A141">
        <v>26141</v>
      </c>
      <c r="B141" t="s">
        <v>77</v>
      </c>
      <c r="C141" t="s">
        <v>78</v>
      </c>
    </row>
    <row r="142" spans="1:3">
      <c r="A142">
        <v>26142</v>
      </c>
      <c r="B142" t="s">
        <v>79</v>
      </c>
      <c r="C142" t="s">
        <v>78</v>
      </c>
    </row>
    <row r="143" spans="1:3">
      <c r="A143">
        <v>26143</v>
      </c>
      <c r="B143" t="s">
        <v>79</v>
      </c>
      <c r="C143" t="s">
        <v>80</v>
      </c>
    </row>
    <row r="144" spans="1:3">
      <c r="A144">
        <v>26144</v>
      </c>
      <c r="B144" t="s">
        <v>84</v>
      </c>
      <c r="C144" t="s">
        <v>81</v>
      </c>
    </row>
    <row r="145" spans="1:3">
      <c r="A145">
        <v>26145</v>
      </c>
      <c r="B145" t="s">
        <v>84</v>
      </c>
      <c r="C145" t="s">
        <v>83</v>
      </c>
    </row>
    <row r="146" spans="1:3">
      <c r="A146">
        <v>26146</v>
      </c>
      <c r="B146" t="s">
        <v>84</v>
      </c>
      <c r="C146" t="s">
        <v>85</v>
      </c>
    </row>
    <row r="147" spans="1:3">
      <c r="A147">
        <v>26147</v>
      </c>
      <c r="B147" t="s">
        <v>84</v>
      </c>
      <c r="C147" t="s">
        <v>86</v>
      </c>
    </row>
    <row r="148" spans="1:3">
      <c r="A148">
        <v>26148</v>
      </c>
      <c r="B148" t="s">
        <v>89</v>
      </c>
      <c r="C148" t="s">
        <v>19</v>
      </c>
    </row>
    <row r="149" spans="1:3">
      <c r="A149">
        <v>26149</v>
      </c>
      <c r="B149" t="s">
        <v>89</v>
      </c>
      <c r="C149" t="s">
        <v>88</v>
      </c>
    </row>
    <row r="150" spans="1:3">
      <c r="A150">
        <v>26150</v>
      </c>
      <c r="B150" t="s">
        <v>89</v>
      </c>
      <c r="C150" t="s">
        <v>90</v>
      </c>
    </row>
    <row r="151" spans="1:3">
      <c r="A151">
        <v>26151</v>
      </c>
      <c r="B151" t="s">
        <v>92</v>
      </c>
      <c r="C151" t="s">
        <v>91</v>
      </c>
    </row>
    <row r="152" spans="1:3">
      <c r="A152">
        <v>26152</v>
      </c>
      <c r="B152" t="s">
        <v>97</v>
      </c>
      <c r="C152" t="s">
        <v>95</v>
      </c>
    </row>
    <row r="153" spans="1:3">
      <c r="A153">
        <v>26153</v>
      </c>
      <c r="B153" t="s">
        <v>97</v>
      </c>
      <c r="C153" t="s">
        <v>96</v>
      </c>
    </row>
    <row r="154" spans="1:3">
      <c r="A154">
        <v>26154</v>
      </c>
      <c r="B154" t="s">
        <v>97</v>
      </c>
      <c r="C154" t="s">
        <v>99</v>
      </c>
    </row>
    <row r="155" spans="1:3">
      <c r="A155">
        <v>26155</v>
      </c>
      <c r="B155" t="s">
        <v>97</v>
      </c>
      <c r="C155" t="s">
        <v>101</v>
      </c>
    </row>
    <row r="156" spans="1:3">
      <c r="A156">
        <v>26156</v>
      </c>
      <c r="B156" t="s">
        <v>102</v>
      </c>
      <c r="C156" t="s">
        <v>96</v>
      </c>
    </row>
    <row r="157" spans="1:3">
      <c r="A157">
        <v>26157</v>
      </c>
      <c r="B157" t="s">
        <v>102</v>
      </c>
      <c r="C157" t="s">
        <v>99</v>
      </c>
    </row>
    <row r="158" spans="1:3">
      <c r="A158">
        <v>26158</v>
      </c>
      <c r="B158" t="s">
        <v>102</v>
      </c>
      <c r="C158" t="s">
        <v>101</v>
      </c>
    </row>
    <row r="159" spans="1:3">
      <c r="A159">
        <v>26159</v>
      </c>
      <c r="B159" t="s">
        <v>104</v>
      </c>
      <c r="C159" t="s">
        <v>96</v>
      </c>
    </row>
    <row r="160" spans="1:3">
      <c r="A160">
        <v>26160</v>
      </c>
      <c r="B160" t="s">
        <v>104</v>
      </c>
      <c r="C160" t="s">
        <v>99</v>
      </c>
    </row>
    <row r="161" spans="1:3">
      <c r="A161">
        <v>26161</v>
      </c>
      <c r="B161" t="s">
        <v>108</v>
      </c>
      <c r="C161" t="s">
        <v>105</v>
      </c>
    </row>
    <row r="162" spans="1:3">
      <c r="A162">
        <v>26162</v>
      </c>
      <c r="B162" t="s">
        <v>108</v>
      </c>
      <c r="C162" t="s">
        <v>107</v>
      </c>
    </row>
    <row r="163" spans="1:3">
      <c r="A163">
        <v>26163</v>
      </c>
      <c r="B163" t="s">
        <v>108</v>
      </c>
      <c r="C163" t="s">
        <v>109</v>
      </c>
    </row>
    <row r="164" spans="1:3">
      <c r="A164">
        <v>26164</v>
      </c>
      <c r="B164" t="s">
        <v>108</v>
      </c>
      <c r="C164" t="s">
        <v>110</v>
      </c>
    </row>
    <row r="165" spans="1:3">
      <c r="A165">
        <v>26165</v>
      </c>
      <c r="B165" t="s">
        <v>112</v>
      </c>
      <c r="C165" t="s">
        <v>111</v>
      </c>
    </row>
    <row r="166" spans="1:3">
      <c r="A166">
        <v>26166</v>
      </c>
      <c r="B166" t="s">
        <v>112</v>
      </c>
      <c r="C166" t="s">
        <v>114</v>
      </c>
    </row>
    <row r="167" spans="1:3">
      <c r="A167">
        <v>26167</v>
      </c>
      <c r="B167" t="s">
        <v>249</v>
      </c>
      <c r="C167" t="s">
        <v>67</v>
      </c>
    </row>
    <row r="168" spans="1:3">
      <c r="A168">
        <v>26168</v>
      </c>
      <c r="B168" t="s">
        <v>249</v>
      </c>
      <c r="C168" t="s">
        <v>116</v>
      </c>
    </row>
    <row r="169" spans="1:3">
      <c r="A169">
        <v>26169</v>
      </c>
      <c r="B169" t="s">
        <v>250</v>
      </c>
      <c r="C169" t="s">
        <v>67</v>
      </c>
    </row>
    <row r="170" spans="1:3">
      <c r="A170">
        <v>26170</v>
      </c>
      <c r="B170" t="s">
        <v>250</v>
      </c>
      <c r="C170" t="s">
        <v>116</v>
      </c>
    </row>
    <row r="171" spans="1:3">
      <c r="A171">
        <v>26171</v>
      </c>
      <c r="B171" t="s">
        <v>251</v>
      </c>
      <c r="C171" t="s">
        <v>25</v>
      </c>
    </row>
    <row r="172" spans="1:3">
      <c r="A172">
        <v>26172</v>
      </c>
      <c r="B172" t="s">
        <v>251</v>
      </c>
      <c r="C172" t="s">
        <v>67</v>
      </c>
    </row>
    <row r="173" spans="1:3">
      <c r="A173">
        <v>26173</v>
      </c>
      <c r="B173" t="s">
        <v>251</v>
      </c>
      <c r="C173" t="s">
        <v>58</v>
      </c>
    </row>
    <row r="174" spans="1:3">
      <c r="A174">
        <v>26174</v>
      </c>
      <c r="B174" t="s">
        <v>251</v>
      </c>
      <c r="C174" t="s">
        <v>116</v>
      </c>
    </row>
    <row r="175" spans="1:3">
      <c r="A175">
        <v>26175</v>
      </c>
      <c r="B175" t="s">
        <v>252</v>
      </c>
      <c r="C175" t="s">
        <v>25</v>
      </c>
    </row>
    <row r="176" spans="1:3">
      <c r="A176">
        <v>26176</v>
      </c>
      <c r="B176" t="s">
        <v>252</v>
      </c>
      <c r="C176" t="s">
        <v>67</v>
      </c>
    </row>
    <row r="177" spans="1:3">
      <c r="A177">
        <v>26177</v>
      </c>
      <c r="B177" t="s">
        <v>252</v>
      </c>
      <c r="C177" t="s">
        <v>116</v>
      </c>
    </row>
    <row r="178" spans="1:3">
      <c r="A178">
        <v>26178</v>
      </c>
      <c r="B178" t="s">
        <v>127</v>
      </c>
      <c r="C178" t="s">
        <v>128</v>
      </c>
    </row>
    <row r="179" spans="1:3">
      <c r="A179">
        <v>26179</v>
      </c>
      <c r="B179" t="s">
        <v>127</v>
      </c>
      <c r="C179" t="s">
        <v>116</v>
      </c>
    </row>
    <row r="180" spans="1:3">
      <c r="A180">
        <v>26180</v>
      </c>
      <c r="B180" t="s">
        <v>127</v>
      </c>
      <c r="C180" t="s">
        <v>21</v>
      </c>
    </row>
    <row r="181" spans="1:3">
      <c r="A181">
        <v>26181</v>
      </c>
      <c r="B181" t="s">
        <v>130</v>
      </c>
      <c r="C181" t="s">
        <v>131</v>
      </c>
    </row>
    <row r="182" spans="1:3">
      <c r="A182">
        <v>26182</v>
      </c>
      <c r="B182" t="s">
        <v>130</v>
      </c>
      <c r="C182" t="s">
        <v>116</v>
      </c>
    </row>
    <row r="183" spans="1:3">
      <c r="A183">
        <v>26183</v>
      </c>
      <c r="B183" t="s">
        <v>130</v>
      </c>
      <c r="C183" t="s">
        <v>21</v>
      </c>
    </row>
    <row r="184" spans="1:3">
      <c r="A184">
        <v>26184</v>
      </c>
      <c r="B184" t="s">
        <v>253</v>
      </c>
      <c r="C184" t="s">
        <v>21</v>
      </c>
    </row>
    <row r="185" spans="1:3">
      <c r="A185">
        <v>26185</v>
      </c>
      <c r="B185" t="s">
        <v>254</v>
      </c>
      <c r="C185" t="s">
        <v>21</v>
      </c>
    </row>
    <row r="186" spans="1:3">
      <c r="A186">
        <v>26186</v>
      </c>
      <c r="B186" t="s">
        <v>255</v>
      </c>
      <c r="C186" t="s">
        <v>21</v>
      </c>
    </row>
    <row r="187" spans="1:3">
      <c r="A187">
        <v>26187</v>
      </c>
      <c r="B187" t="s">
        <v>256</v>
      </c>
      <c r="C187" t="s">
        <v>21</v>
      </c>
    </row>
    <row r="188" spans="1:3">
      <c r="A188">
        <v>26188</v>
      </c>
      <c r="B188" t="s">
        <v>258</v>
      </c>
      <c r="C188" t="s">
        <v>21</v>
      </c>
    </row>
    <row r="189" spans="1:3">
      <c r="A189">
        <v>26189</v>
      </c>
      <c r="B189" t="s">
        <v>257</v>
      </c>
      <c r="C189" t="s">
        <v>21</v>
      </c>
    </row>
    <row r="190" spans="1:3">
      <c r="A190">
        <v>26190</v>
      </c>
      <c r="B190" t="s">
        <v>144</v>
      </c>
      <c r="C190" t="s">
        <v>18</v>
      </c>
    </row>
    <row r="191" spans="1:3">
      <c r="A191">
        <v>26191</v>
      </c>
      <c r="B191" t="s">
        <v>146</v>
      </c>
      <c r="C191" t="s">
        <v>18</v>
      </c>
    </row>
    <row r="192" spans="1:3">
      <c r="A192">
        <v>26192</v>
      </c>
      <c r="B192" t="s">
        <v>146</v>
      </c>
      <c r="C192" t="s">
        <v>19</v>
      </c>
    </row>
    <row r="193" spans="1:3">
      <c r="A193">
        <v>26193</v>
      </c>
      <c r="B193" t="s">
        <v>150</v>
      </c>
      <c r="C193" t="s">
        <v>67</v>
      </c>
    </row>
    <row r="194" spans="1:3">
      <c r="A194">
        <v>26194</v>
      </c>
      <c r="B194" t="s">
        <v>150</v>
      </c>
      <c r="C194" t="s">
        <v>58</v>
      </c>
    </row>
    <row r="195" spans="1:3">
      <c r="A195">
        <v>26195</v>
      </c>
      <c r="B195" t="s">
        <v>150</v>
      </c>
      <c r="C195" t="s">
        <v>116</v>
      </c>
    </row>
    <row r="196" spans="1:3">
      <c r="A196">
        <v>26196</v>
      </c>
      <c r="B196" t="s">
        <v>154</v>
      </c>
      <c r="C196" t="s">
        <v>155</v>
      </c>
    </row>
    <row r="197" spans="1:3">
      <c r="A197">
        <v>26197</v>
      </c>
      <c r="B197" t="s">
        <v>156</v>
      </c>
      <c r="C197" t="s">
        <v>157</v>
      </c>
    </row>
    <row r="198" spans="1:3">
      <c r="A198">
        <v>26198</v>
      </c>
      <c r="B198" t="s">
        <v>158</v>
      </c>
      <c r="C198" t="s">
        <v>21</v>
      </c>
    </row>
    <row r="199" spans="1:3">
      <c r="A199">
        <v>26199</v>
      </c>
      <c r="B199" t="s">
        <v>129</v>
      </c>
      <c r="C199" t="s">
        <v>259</v>
      </c>
    </row>
    <row r="200" spans="1:3">
      <c r="A200">
        <v>26200</v>
      </c>
      <c r="B200" t="s">
        <v>132</v>
      </c>
      <c r="C200" t="s">
        <v>133</v>
      </c>
    </row>
    <row r="201" spans="1:3">
      <c r="A201">
        <v>26201</v>
      </c>
      <c r="B201" t="s">
        <v>132</v>
      </c>
      <c r="C201" t="s">
        <v>134</v>
      </c>
    </row>
    <row r="202" spans="1:3">
      <c r="A202">
        <v>26202</v>
      </c>
      <c r="B202" t="s">
        <v>135</v>
      </c>
      <c r="C202" t="s">
        <v>136</v>
      </c>
    </row>
    <row r="203" spans="1:3">
      <c r="A203">
        <v>26203</v>
      </c>
      <c r="B203" t="s">
        <v>135</v>
      </c>
      <c r="C203" t="s">
        <v>137</v>
      </c>
    </row>
    <row r="204" spans="1:3">
      <c r="A204">
        <v>26204</v>
      </c>
      <c r="B204" t="s">
        <v>138</v>
      </c>
      <c r="C204" t="s">
        <v>260</v>
      </c>
    </row>
    <row r="205" spans="1:3">
      <c r="A205">
        <v>26205</v>
      </c>
      <c r="B205" t="s">
        <v>139</v>
      </c>
      <c r="C205" t="s">
        <v>140</v>
      </c>
    </row>
    <row r="206" spans="1:3">
      <c r="A206">
        <v>26206</v>
      </c>
      <c r="B206" t="s">
        <v>163</v>
      </c>
      <c r="C206" t="s">
        <v>141</v>
      </c>
    </row>
    <row r="207" spans="1:3">
      <c r="A207">
        <v>26207</v>
      </c>
      <c r="B207" t="s">
        <v>143</v>
      </c>
      <c r="C207" t="s">
        <v>142</v>
      </c>
    </row>
    <row r="208" spans="1:3">
      <c r="A208">
        <v>26208</v>
      </c>
      <c r="B208" t="s">
        <v>145</v>
      </c>
      <c r="C208" t="s">
        <v>52</v>
      </c>
    </row>
    <row r="209" spans="1:3">
      <c r="A209">
        <v>26209</v>
      </c>
      <c r="B209" t="s">
        <v>147</v>
      </c>
      <c r="C209" t="s">
        <v>148</v>
      </c>
    </row>
    <row r="210" spans="1:3">
      <c r="A210">
        <v>26210</v>
      </c>
      <c r="B210" t="s">
        <v>149</v>
      </c>
      <c r="C210" t="s">
        <v>21</v>
      </c>
    </row>
    <row r="211" spans="1:3">
      <c r="A211">
        <v>26211</v>
      </c>
      <c r="B211" t="s">
        <v>161</v>
      </c>
      <c r="C211" t="s">
        <v>151</v>
      </c>
    </row>
    <row r="212" spans="1:3">
      <c r="A212">
        <v>26212</v>
      </c>
      <c r="B212" t="s">
        <v>152</v>
      </c>
      <c r="C212" t="s">
        <v>21</v>
      </c>
    </row>
    <row r="213" spans="1:3">
      <c r="A213">
        <v>26213</v>
      </c>
      <c r="B213" t="s">
        <v>153</v>
      </c>
      <c r="C213" t="s">
        <v>40</v>
      </c>
    </row>
    <row r="214" spans="1:3">
      <c r="A214">
        <v>26214</v>
      </c>
      <c r="B214" t="s">
        <v>234</v>
      </c>
      <c r="C214" t="s">
        <v>159</v>
      </c>
    </row>
    <row r="215" spans="1:3">
      <c r="A215">
        <v>26215</v>
      </c>
      <c r="B215" t="s">
        <v>235</v>
      </c>
      <c r="C215" t="s">
        <v>160</v>
      </c>
    </row>
    <row r="216" spans="1:3">
      <c r="A216">
        <v>26216</v>
      </c>
      <c r="B216" t="s">
        <v>236</v>
      </c>
      <c r="C216" t="s">
        <v>157</v>
      </c>
    </row>
    <row r="217" spans="1:3">
      <c r="A217">
        <v>26217</v>
      </c>
      <c r="B217" t="s">
        <v>237</v>
      </c>
      <c r="C217" t="s">
        <v>67</v>
      </c>
    </row>
    <row r="218" spans="1:3">
      <c r="A218">
        <v>26218</v>
      </c>
      <c r="B218" t="s">
        <v>238</v>
      </c>
      <c r="C218" t="s">
        <v>21</v>
      </c>
    </row>
  </sheetData>
  <sheetProtection algorithmName="SHA-512" hashValue="yyY+bGozc8q0bO7PsF/v8qDVIhCn7RHNV28T124TjdVqcue+RcQFtSDKsrLRuKgEfoCQ0x6yZBw5YbVixRGBSA==" saltValue="Tk6DWuqw5YLyh3rRR28umA==" spinCount="100000"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ABDD187CB8A843B8BE96AE2A5CAC6A" ma:contentTypeVersion="17" ma:contentTypeDescription="新しいドキュメントを作成します。" ma:contentTypeScope="" ma:versionID="1fb24cda8bb4de602860d17dd014ec6e">
  <xsd:schema xmlns:xsd="http://www.w3.org/2001/XMLSchema" xmlns:xs="http://www.w3.org/2001/XMLSchema" xmlns:p="http://schemas.microsoft.com/office/2006/metadata/properties" xmlns:ns2="ff244b65-0eab-4cc6-a5d9-e0844ea55ee8" xmlns:ns3="eca1bd11-d801-42f7-9cf2-e267b89572c1" targetNamespace="http://schemas.microsoft.com/office/2006/metadata/properties" ma:root="true" ma:fieldsID="0bf9fb9ed4f5a66c3db46cdd669a4ce7" ns2:_="" ns3:_="">
    <xsd:import namespace="ff244b65-0eab-4cc6-a5d9-e0844ea55ee8"/>
    <xsd:import namespace="eca1bd11-d801-42f7-9cf2-e267b89572c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244b65-0eab-4cc6-a5d9-e0844ea55e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6aa762e6-3796-4ce0-877e-deefb04d886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a1bd11-d801-42f7-9cf2-e267b89572c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f6e177a-fba1-44e1-a06e-970d9910121b}" ma:internalName="TaxCatchAll" ma:showField="CatchAllData" ma:web="eca1bd11-d801-42f7-9cf2-e267b89572c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eca1bd11-d801-42f7-9cf2-e267b89572c1" xsi:nil="true"/>
    <lcf76f155ced4ddcb4097134ff3c332f xmlns="ff244b65-0eab-4cc6-a5d9-e0844ea55ee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BE8AA45-BC64-4BFC-8519-02D0FEEBF9AD}">
  <ds:schemaRefs>
    <ds:schemaRef ds:uri="http://schemas.microsoft.com/DataMashup"/>
  </ds:schemaRefs>
</ds:datastoreItem>
</file>

<file path=customXml/itemProps2.xml><?xml version="1.0" encoding="utf-8"?>
<ds:datastoreItem xmlns:ds="http://schemas.openxmlformats.org/officeDocument/2006/customXml" ds:itemID="{76FF7661-60BD-4D82-9643-A789DFBF62BF}"/>
</file>

<file path=customXml/itemProps3.xml><?xml version="1.0" encoding="utf-8"?>
<ds:datastoreItem xmlns:ds="http://schemas.openxmlformats.org/officeDocument/2006/customXml" ds:itemID="{FFD94269-28A3-4C40-ABFE-C974736CB257}"/>
</file>

<file path=customXml/itemProps4.xml><?xml version="1.0" encoding="utf-8"?>
<ds:datastoreItem xmlns:ds="http://schemas.openxmlformats.org/officeDocument/2006/customXml" ds:itemID="{B37A7B9D-779B-4C83-B75B-BAECE9997D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実務経験入力シート</vt:lpstr>
      <vt:lpstr>実務経験（見込）申告書（様式8）</vt:lpstr>
      <vt:lpstr>実務経験（見込）証明書①（様式9）</vt:lpstr>
      <vt:lpstr>実務証明書②</vt:lpstr>
      <vt:lpstr>実務証明書③</vt:lpstr>
      <vt:lpstr>実務証明書④</vt:lpstr>
      <vt:lpstr>実務証明書⑤</vt:lpstr>
      <vt:lpstr>精神実務一覧マスタ</vt:lpstr>
    </vt:vector>
  </TitlesOfParts>
  <Manager>toyoda@asojuku.ac.jp</Manager>
  <Company>麻生専門学校グループ 職員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豊田　弥生</dc:creator>
  <cp:lastModifiedBy>豊田 弥生</cp:lastModifiedBy>
  <cp:lastPrinted>2025-06-30T04:12:49Z</cp:lastPrinted>
  <dcterms:created xsi:type="dcterms:W3CDTF">2025-06-19T02:38:15Z</dcterms:created>
  <dcterms:modified xsi:type="dcterms:W3CDTF">2025-06-30T05:43:12Z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0x0101004BABDD187CB8A843B8BE96AE2A5CAC6A</vt:lpwstr>
  </property>
</Properties>
</file>